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w Puma offer" sheetId="1" r:id="rId1"/>
  </sheets>
  <definedNames>
    <definedName name="_xlnm._FilterDatabase" localSheetId="0" hidden="1">'New Puma offer'!$A$1:$DF$248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" i="1"/>
  <c r="F17" i="1"/>
  <c r="G17" i="1" s="1"/>
  <c r="F16" i="1"/>
  <c r="G16" i="1" s="1"/>
  <c r="I33" i="1"/>
  <c r="F33" i="1"/>
  <c r="G33" i="1" s="1"/>
  <c r="I31" i="1"/>
  <c r="F31" i="1"/>
  <c r="G31" i="1" s="1"/>
  <c r="F7" i="1"/>
  <c r="G7" i="1" s="1"/>
  <c r="F10" i="1"/>
  <c r="G10" i="1" s="1"/>
  <c r="F19" i="1"/>
  <c r="G19" i="1" s="1"/>
  <c r="F72" i="1"/>
  <c r="G72" i="1" s="1"/>
  <c r="F21" i="1"/>
  <c r="G21" i="1" s="1"/>
  <c r="F94" i="1"/>
  <c r="G94" i="1" s="1"/>
  <c r="F15" i="1"/>
  <c r="G15" i="1" s="1"/>
  <c r="F26" i="1"/>
  <c r="G26" i="1" s="1"/>
  <c r="F38" i="1"/>
  <c r="G38" i="1" s="1"/>
  <c r="I249" i="1" l="1"/>
  <c r="F161" i="1"/>
  <c r="G161" i="1" s="1"/>
  <c r="F101" i="1"/>
  <c r="G101" i="1" s="1"/>
  <c r="F146" i="1"/>
  <c r="G146" i="1" s="1"/>
  <c r="F156" i="1"/>
  <c r="G156" i="1" s="1"/>
  <c r="F20" i="1"/>
  <c r="G20" i="1" s="1"/>
  <c r="F104" i="1"/>
  <c r="G104" i="1" s="1"/>
  <c r="F109" i="1"/>
  <c r="G109" i="1" s="1"/>
  <c r="F42" i="1"/>
  <c r="G42" i="1" s="1"/>
  <c r="F49" i="1"/>
  <c r="G49" i="1" s="1"/>
  <c r="F37" i="1"/>
  <c r="G37" i="1" s="1"/>
  <c r="F187" i="1"/>
  <c r="G187" i="1" s="1"/>
  <c r="F224" i="1"/>
  <c r="G224" i="1" s="1"/>
  <c r="F200" i="1"/>
  <c r="G200" i="1" s="1"/>
  <c r="F142" i="1"/>
  <c r="G142" i="1" s="1"/>
  <c r="F50" i="1"/>
  <c r="G50" i="1" s="1"/>
  <c r="F36" i="1"/>
  <c r="G36" i="1" s="1"/>
  <c r="F25" i="1"/>
  <c r="G25" i="1" s="1"/>
  <c r="F64" i="1"/>
  <c r="G64" i="1" s="1"/>
  <c r="F234" i="1"/>
  <c r="G234" i="1" s="1"/>
  <c r="F48" i="1"/>
  <c r="G48" i="1" s="1"/>
  <c r="F237" i="1"/>
  <c r="G237" i="1" s="1"/>
  <c r="F246" i="1"/>
  <c r="G246" i="1" s="1"/>
  <c r="F151" i="1"/>
  <c r="G151" i="1" s="1"/>
  <c r="F5" i="1"/>
  <c r="G5" i="1" s="1"/>
  <c r="F241" i="1"/>
  <c r="G241" i="1" s="1"/>
  <c r="F208" i="1"/>
  <c r="G208" i="1" s="1"/>
  <c r="F122" i="1"/>
  <c r="G122" i="1" s="1"/>
  <c r="F174" i="1"/>
  <c r="G174" i="1" s="1"/>
  <c r="F45" i="1"/>
  <c r="G45" i="1" s="1"/>
  <c r="F117" i="1"/>
  <c r="G117" i="1" s="1"/>
  <c r="F102" i="1"/>
  <c r="G102" i="1" s="1"/>
  <c r="F68" i="1"/>
  <c r="G68" i="1" s="1"/>
  <c r="F55" i="1"/>
  <c r="G55" i="1" s="1"/>
  <c r="F65" i="1"/>
  <c r="G65" i="1" s="1"/>
  <c r="F66" i="1"/>
  <c r="G66" i="1" s="1"/>
  <c r="F73" i="1"/>
  <c r="G73" i="1" s="1"/>
  <c r="F67" i="1"/>
  <c r="G67" i="1" s="1"/>
  <c r="F86" i="1"/>
  <c r="G86" i="1" s="1"/>
  <c r="F30" i="1"/>
  <c r="G30" i="1" s="1"/>
  <c r="F58" i="1"/>
  <c r="G58" i="1" s="1"/>
  <c r="F51" i="1"/>
  <c r="G51" i="1" s="1"/>
  <c r="F27" i="1"/>
  <c r="G27" i="1" s="1"/>
  <c r="F46" i="1"/>
  <c r="G46" i="1" s="1"/>
  <c r="F52" i="1"/>
  <c r="G52" i="1" s="1"/>
  <c r="F60" i="1"/>
  <c r="G60" i="1" s="1"/>
  <c r="F54" i="1"/>
  <c r="G54" i="1" s="1"/>
  <c r="F35" i="1"/>
  <c r="G35" i="1" s="1"/>
  <c r="F47" i="1"/>
  <c r="G47" i="1" s="1"/>
  <c r="F135" i="1"/>
  <c r="G135" i="1" s="1"/>
  <c r="F166" i="1"/>
  <c r="G166" i="1" s="1"/>
  <c r="F239" i="1"/>
  <c r="G239" i="1" s="1"/>
  <c r="F74" i="1"/>
  <c r="G74" i="1" s="1"/>
  <c r="F32" i="1"/>
  <c r="G32" i="1" s="1"/>
  <c r="F63" i="1"/>
  <c r="G63" i="1" s="1"/>
  <c r="F76" i="1"/>
  <c r="G76" i="1" s="1"/>
  <c r="F57" i="1"/>
  <c r="G57" i="1" s="1"/>
  <c r="F244" i="1"/>
  <c r="G244" i="1" s="1"/>
  <c r="F235" i="1"/>
  <c r="G235" i="1" s="1"/>
  <c r="F53" i="1"/>
  <c r="G53" i="1" s="1"/>
  <c r="F152" i="1"/>
  <c r="G152" i="1" s="1"/>
  <c r="F81" i="1"/>
  <c r="G81" i="1" s="1"/>
  <c r="F80" i="1"/>
  <c r="G80" i="1" s="1"/>
  <c r="F243" i="1"/>
  <c r="G243" i="1" s="1"/>
  <c r="F222" i="1"/>
  <c r="G222" i="1" s="1"/>
  <c r="F186" i="1"/>
  <c r="G186" i="1" s="1"/>
  <c r="F169" i="1"/>
  <c r="G169" i="1" s="1"/>
  <c r="F134" i="1"/>
  <c r="G134" i="1" s="1"/>
  <c r="F223" i="1"/>
  <c r="G223" i="1" s="1"/>
  <c r="F106" i="1"/>
  <c r="G106" i="1" s="1"/>
  <c r="F125" i="1"/>
  <c r="G125" i="1" s="1"/>
  <c r="F116" i="1"/>
  <c r="G116" i="1" s="1"/>
  <c r="F34" i="1"/>
  <c r="G34" i="1" s="1"/>
  <c r="F69" i="1"/>
  <c r="G69" i="1" s="1"/>
  <c r="F227" i="1"/>
  <c r="G227" i="1" s="1"/>
  <c r="F165" i="1"/>
  <c r="G165" i="1" s="1"/>
  <c r="F247" i="1"/>
  <c r="G247" i="1" s="1"/>
  <c r="F133" i="1"/>
  <c r="G133" i="1" s="1"/>
  <c r="F163" i="1"/>
  <c r="G163" i="1" s="1"/>
  <c r="F183" i="1"/>
  <c r="G183" i="1" s="1"/>
  <c r="F115" i="1"/>
  <c r="G115" i="1" s="1"/>
  <c r="F6" i="1"/>
  <c r="G6" i="1" s="1"/>
  <c r="F179" i="1"/>
  <c r="G179" i="1" s="1"/>
  <c r="F150" i="1"/>
  <c r="G150" i="1" s="1"/>
  <c r="F205" i="1"/>
  <c r="G205" i="1" s="1"/>
  <c r="F185" i="1"/>
  <c r="G185" i="1" s="1"/>
  <c r="F28" i="1"/>
  <c r="G28" i="1" s="1"/>
  <c r="F215" i="1"/>
  <c r="G215" i="1" s="1"/>
  <c r="F112" i="1"/>
  <c r="G112" i="1" s="1"/>
  <c r="F111" i="1"/>
  <c r="G111" i="1" s="1"/>
  <c r="F162" i="1"/>
  <c r="G162" i="1" s="1"/>
  <c r="F44" i="1"/>
  <c r="G44" i="1" s="1"/>
  <c r="F189" i="1"/>
  <c r="G189" i="1" s="1"/>
  <c r="F176" i="1"/>
  <c r="G176" i="1" s="1"/>
  <c r="F118" i="1"/>
  <c r="G118" i="1" s="1"/>
  <c r="F131" i="1"/>
  <c r="G131" i="1" s="1"/>
  <c r="F90" i="1"/>
  <c r="G90" i="1" s="1"/>
  <c r="F114" i="1"/>
  <c r="G114" i="1" s="1"/>
  <c r="F24" i="1"/>
  <c r="G24" i="1" s="1"/>
  <c r="F145" i="1"/>
  <c r="G145" i="1" s="1"/>
  <c r="F62" i="1"/>
  <c r="G62" i="1" s="1"/>
  <c r="F85" i="1"/>
  <c r="G85" i="1" s="1"/>
  <c r="F238" i="1"/>
  <c r="G238" i="1" s="1"/>
  <c r="F126" i="1"/>
  <c r="G126" i="1" s="1"/>
  <c r="F226" i="1"/>
  <c r="G226" i="1" s="1"/>
  <c r="F100" i="1"/>
  <c r="G100" i="1" s="1"/>
  <c r="F233" i="1"/>
  <c r="G233" i="1" s="1"/>
  <c r="F197" i="1"/>
  <c r="G197" i="1" s="1"/>
  <c r="F196" i="1"/>
  <c r="G196" i="1" s="1"/>
  <c r="F198" i="1"/>
  <c r="G198" i="1" s="1"/>
  <c r="F40" i="1"/>
  <c r="G40" i="1" s="1"/>
  <c r="F180" i="1"/>
  <c r="G180" i="1" s="1"/>
  <c r="F8" i="1"/>
  <c r="G8" i="1" s="1"/>
  <c r="F149" i="1"/>
  <c r="G149" i="1" s="1"/>
  <c r="F193" i="1"/>
  <c r="G193" i="1" s="1"/>
  <c r="F157" i="1"/>
  <c r="G157" i="1" s="1"/>
  <c r="F229" i="1"/>
  <c r="G229" i="1" s="1"/>
  <c r="F199" i="1"/>
  <c r="G199" i="1" s="1"/>
  <c r="F98" i="1"/>
  <c r="G98" i="1" s="1"/>
  <c r="F119" i="1"/>
  <c r="G119" i="1" s="1"/>
  <c r="F108" i="1"/>
  <c r="G108" i="1" s="1"/>
  <c r="F140" i="1"/>
  <c r="G140" i="1" s="1"/>
  <c r="F132" i="1"/>
  <c r="G132" i="1" s="1"/>
  <c r="F113" i="1"/>
  <c r="G113" i="1" s="1"/>
  <c r="F242" i="1"/>
  <c r="G242" i="1" s="1"/>
  <c r="F155" i="1"/>
  <c r="G155" i="1" s="1"/>
  <c r="F159" i="1"/>
  <c r="G159" i="1" s="1"/>
  <c r="F130" i="1"/>
  <c r="G130" i="1" s="1"/>
  <c r="F232" i="1"/>
  <c r="G232" i="1" s="1"/>
  <c r="F181" i="1"/>
  <c r="G181" i="1" s="1"/>
  <c r="F121" i="1"/>
  <c r="G121" i="1" s="1"/>
  <c r="F103" i="1"/>
  <c r="G103" i="1" s="1"/>
  <c r="F148" i="1"/>
  <c r="G148" i="1" s="1"/>
  <c r="F127" i="1"/>
  <c r="G127" i="1" s="1"/>
  <c r="F123" i="1"/>
  <c r="G123" i="1" s="1"/>
  <c r="F128" i="1"/>
  <c r="G128" i="1" s="1"/>
  <c r="F188" i="1"/>
  <c r="G188" i="1" s="1"/>
  <c r="F23" i="1"/>
  <c r="G23" i="1" s="1"/>
  <c r="F204" i="1"/>
  <c r="G204" i="1" s="1"/>
  <c r="F107" i="1"/>
  <c r="G107" i="1" s="1"/>
  <c r="F120" i="1"/>
  <c r="G120" i="1" s="1"/>
  <c r="F4" i="1"/>
  <c r="G4" i="1" s="1"/>
  <c r="F99" i="1"/>
  <c r="G99" i="1" s="1"/>
  <c r="F167" i="1"/>
  <c r="G167" i="1" s="1"/>
  <c r="F105" i="1"/>
  <c r="G105" i="1" s="1"/>
  <c r="F3" i="1"/>
  <c r="G3" i="1" s="1"/>
  <c r="F2" i="1"/>
  <c r="G2" i="1" s="1"/>
  <c r="F12" i="1"/>
  <c r="G12" i="1" s="1"/>
  <c r="F11" i="1"/>
  <c r="G11" i="1" s="1"/>
  <c r="F70" i="1"/>
  <c r="G70" i="1" s="1"/>
  <c r="F29" i="1"/>
  <c r="G29" i="1" s="1"/>
  <c r="F77" i="1"/>
  <c r="G77" i="1" s="1"/>
  <c r="F59" i="1"/>
  <c r="G59" i="1" s="1"/>
  <c r="F39" i="1"/>
  <c r="G39" i="1" s="1"/>
  <c r="F236" i="1"/>
  <c r="G236" i="1" s="1"/>
  <c r="F43" i="1"/>
  <c r="G43" i="1" s="1"/>
  <c r="F177" i="1"/>
  <c r="G177" i="1" s="1"/>
  <c r="F14" i="1"/>
  <c r="G14" i="1" s="1"/>
  <c r="F41" i="1"/>
  <c r="G41" i="1" s="1"/>
  <c r="F245" i="1"/>
  <c r="G245" i="1" s="1"/>
  <c r="F184" i="1"/>
  <c r="G184" i="1" s="1"/>
  <c r="F206" i="1"/>
  <c r="G206" i="1" s="1"/>
  <c r="F207" i="1"/>
  <c r="G207" i="1" s="1"/>
  <c r="F171" i="1"/>
  <c r="G171" i="1" s="1"/>
  <c r="F225" i="1"/>
  <c r="G225" i="1" s="1"/>
  <c r="F79" i="1"/>
  <c r="G79" i="1" s="1"/>
  <c r="F71" i="1"/>
  <c r="G71" i="1" s="1"/>
  <c r="F217" i="1"/>
  <c r="G217" i="1" s="1"/>
  <c r="F190" i="1"/>
  <c r="G190" i="1" s="1"/>
  <c r="F88" i="1"/>
  <c r="G88" i="1" s="1"/>
  <c r="F203" i="1"/>
  <c r="G203" i="1" s="1"/>
  <c r="F160" i="1"/>
  <c r="G160" i="1" s="1"/>
  <c r="F97" i="1"/>
  <c r="G97" i="1" s="1"/>
  <c r="F92" i="1"/>
  <c r="G92" i="1" s="1"/>
  <c r="F220" i="1"/>
  <c r="G220" i="1" s="1"/>
  <c r="F153" i="1"/>
  <c r="G153" i="1" s="1"/>
  <c r="F170" i="1"/>
  <c r="G170" i="1" s="1"/>
  <c r="F78" i="1"/>
  <c r="G78" i="1" s="1"/>
  <c r="F89" i="1"/>
  <c r="G89" i="1" s="1"/>
  <c r="F22" i="1"/>
  <c r="G22" i="1" s="1"/>
  <c r="F214" i="1"/>
  <c r="G214" i="1" s="1"/>
  <c r="F13" i="1"/>
  <c r="G13" i="1" s="1"/>
  <c r="F213" i="1"/>
  <c r="G213" i="1" s="1"/>
  <c r="F95" i="1"/>
  <c r="G95" i="1" s="1"/>
  <c r="F211" i="1"/>
  <c r="G211" i="1" s="1"/>
  <c r="F173" i="1"/>
  <c r="G173" i="1" s="1"/>
  <c r="F228" i="1"/>
  <c r="G228" i="1" s="1"/>
  <c r="F191" i="1"/>
  <c r="G191" i="1" s="1"/>
  <c r="F231" i="1"/>
  <c r="G231" i="1" s="1"/>
  <c r="F195" i="1"/>
  <c r="G195" i="1" s="1"/>
  <c r="F137" i="1"/>
  <c r="G137" i="1" s="1"/>
  <c r="F18" i="1"/>
  <c r="G18" i="1" s="1"/>
  <c r="F110" i="1"/>
  <c r="G110" i="1" s="1"/>
  <c r="F230" i="1"/>
  <c r="G230" i="1" s="1"/>
  <c r="F194" i="1"/>
  <c r="G194" i="1" s="1"/>
  <c r="F83" i="1"/>
  <c r="G83" i="1" s="1"/>
  <c r="F93" i="1"/>
  <c r="G93" i="1" s="1"/>
  <c r="F129" i="1"/>
  <c r="G129" i="1" s="1"/>
  <c r="F82" i="1"/>
  <c r="G82" i="1" s="1"/>
  <c r="F154" i="1"/>
  <c r="G154" i="1" s="1"/>
  <c r="F218" i="1"/>
  <c r="G218" i="1" s="1"/>
  <c r="F219" i="1"/>
  <c r="G219" i="1" s="1"/>
  <c r="F87" i="1"/>
  <c r="G87" i="1" s="1"/>
  <c r="F164" i="1"/>
  <c r="G164" i="1" s="1"/>
  <c r="F221" i="1"/>
  <c r="G221" i="1" s="1"/>
  <c r="F84" i="1"/>
  <c r="G84" i="1" s="1"/>
  <c r="F61" i="1"/>
  <c r="G61" i="1" s="1"/>
  <c r="F136" i="1"/>
  <c r="G136" i="1" s="1"/>
  <c r="F168" i="1"/>
  <c r="G168" i="1" s="1"/>
  <c r="F201" i="1"/>
  <c r="G201" i="1" s="1"/>
  <c r="F143" i="1"/>
  <c r="G143" i="1" s="1"/>
  <c r="F91" i="1"/>
  <c r="G91" i="1" s="1"/>
  <c r="F124" i="1"/>
  <c r="G124" i="1" s="1"/>
  <c r="F96" i="1"/>
  <c r="G96" i="1" s="1"/>
  <c r="F56" i="1"/>
  <c r="G56" i="1" s="1"/>
  <c r="F182" i="1"/>
  <c r="G182" i="1" s="1"/>
  <c r="F138" i="1"/>
  <c r="G138" i="1" s="1"/>
  <c r="F240" i="1"/>
  <c r="G240" i="1" s="1"/>
  <c r="F75" i="1"/>
  <c r="G75" i="1" s="1"/>
  <c r="F248" i="1"/>
  <c r="G248" i="1" s="1"/>
  <c r="F216" i="1"/>
  <c r="G216" i="1" s="1"/>
  <c r="F209" i="1"/>
  <c r="G209" i="1" s="1"/>
  <c r="F210" i="1"/>
  <c r="G210" i="1" s="1"/>
  <c r="F212" i="1"/>
  <c r="G212" i="1" s="1"/>
  <c r="F192" i="1"/>
  <c r="G192" i="1" s="1"/>
  <c r="F172" i="1"/>
  <c r="G172" i="1" s="1"/>
  <c r="F144" i="1"/>
  <c r="G144" i="1" s="1"/>
  <c r="F139" i="1"/>
  <c r="G139" i="1" s="1"/>
  <c r="F175" i="1"/>
  <c r="G175" i="1" s="1"/>
  <c r="F178" i="1"/>
  <c r="G178" i="1" s="1"/>
  <c r="F202" i="1"/>
  <c r="G202" i="1" s="1"/>
  <c r="F141" i="1"/>
  <c r="G141" i="1" s="1"/>
  <c r="F147" i="1"/>
  <c r="G147" i="1" s="1"/>
  <c r="F9" i="1"/>
  <c r="G9" i="1" s="1"/>
  <c r="F158" i="1"/>
  <c r="G158" i="1" s="1"/>
</calcChain>
</file>

<file path=xl/sharedStrings.xml><?xml version="1.0" encoding="utf-8"?>
<sst xmlns="http://schemas.openxmlformats.org/spreadsheetml/2006/main" count="2823" uniqueCount="745">
  <si>
    <t>REFERENCE</t>
  </si>
  <si>
    <t>DESIGNATION</t>
  </si>
  <si>
    <t>10</t>
  </si>
  <si>
    <t>104</t>
  </si>
  <si>
    <t>110</t>
  </si>
  <si>
    <t>116</t>
  </si>
  <si>
    <t>12</t>
  </si>
  <si>
    <t>128</t>
  </si>
  <si>
    <t>14</t>
  </si>
  <si>
    <t>140</t>
  </si>
  <si>
    <t>152</t>
  </si>
  <si>
    <t>164</t>
  </si>
  <si>
    <t>176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</si>
  <si>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</si>
  <si>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</si>
  <si>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</si>
  <si>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</si>
  <si>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</si>
  <si>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</si>
  <si>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</si>
  <si>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</si>
  <si>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</si>
  <si>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3-</t>
  </si>
  <si>
    <t>30</t>
  </si>
  <si>
    <t>31</t>
  </si>
  <si>
    <t>32</t>
  </si>
  <si>
    <t>33</t>
  </si>
  <si>
    <t>34</t>
  </si>
  <si>
    <t>35</t>
  </si>
  <si>
    <t>35.5</t>
  </si>
  <si>
    <t>36</t>
  </si>
  <si>
    <t>37</t>
  </si>
  <si>
    <t>37.5</t>
  </si>
  <si>
    <t>38</t>
  </si>
  <si>
    <t>38.5</t>
  </si>
  <si>
    <t>39</t>
  </si>
  <si>
    <t>39/42</t>
  </si>
  <si>
    <t>4-</t>
  </si>
  <si>
    <t>40</t>
  </si>
  <si>
    <t>40.5</t>
  </si>
  <si>
    <t>41</t>
  </si>
  <si>
    <t>42</t>
  </si>
  <si>
    <t>42.5</t>
  </si>
  <si>
    <t>43</t>
  </si>
  <si>
    <t>43/45</t>
  </si>
  <si>
    <t>43/46</t>
  </si>
  <si>
    <t>44</t>
  </si>
  <si>
    <t>44.5</t>
  </si>
  <si>
    <t>45</t>
  </si>
  <si>
    <t>46</t>
  </si>
  <si>
    <t>47</t>
  </si>
  <si>
    <t>47/50</t>
  </si>
  <si>
    <t>48</t>
  </si>
  <si>
    <t>5</t>
  </si>
  <si>
    <t>6</t>
  </si>
  <si>
    <t>6-</t>
  </si>
  <si>
    <t>62</t>
  </si>
  <si>
    <t>68</t>
  </si>
  <si>
    <t>7</t>
  </si>
  <si>
    <t>74</t>
  </si>
  <si>
    <t>8</t>
  </si>
  <si>
    <t>8-</t>
  </si>
  <si>
    <t>80</t>
  </si>
  <si>
    <t>86</t>
  </si>
  <si>
    <t>92</t>
  </si>
  <si>
    <t>98</t>
  </si>
  <si>
    <t>L</t>
  </si>
  <si>
    <t>L/L</t>
  </si>
  <si>
    <t>L/XL</t>
  </si>
  <si>
    <t>M</t>
  </si>
  <si>
    <t>M/L</t>
  </si>
  <si>
    <t>OS</t>
  </si>
  <si>
    <t>OSFA</t>
  </si>
  <si>
    <t>OSFJ</t>
  </si>
  <si>
    <t>S</t>
  </si>
  <si>
    <t>S/L</t>
  </si>
  <si>
    <t>S/M</t>
  </si>
  <si>
    <t>XL</t>
  </si>
  <si>
    <t>XL/L</t>
  </si>
  <si>
    <t>XS</t>
  </si>
  <si>
    <t>XXL</t>
  </si>
  <si>
    <t>XXS</t>
  </si>
  <si>
    <t>PU0037A37094801</t>
  </si>
  <si>
    <t>SLT WN CELL QUEEN SOFT</t>
  </si>
  <si>
    <t>PU0037A583154DB</t>
  </si>
  <si>
    <t>DKT M HOOD JACKT CP</t>
  </si>
  <si>
    <t>PU0039A75356107</t>
  </si>
  <si>
    <t>OM HOME SOCKS</t>
  </si>
  <si>
    <t>PU0039A75662304</t>
  </si>
  <si>
    <t>OM STAD JACKET W/O</t>
  </si>
  <si>
    <t>PU0041A37486601</t>
  </si>
  <si>
    <t>HEDRA FANTASY WN'S.WHIS</t>
  </si>
  <si>
    <t>PU0041A65525901</t>
  </si>
  <si>
    <t>TRAINING PANT ENTRY.BLACK</t>
  </si>
  <si>
    <t>PU0041A65525901J</t>
  </si>
  <si>
    <t>JR TRAINING PANT ENTRY.BLA</t>
  </si>
  <si>
    <t>PU0041A65531006</t>
  </si>
  <si>
    <t>LIGA CASUALS POLO.PEACOA</t>
  </si>
  <si>
    <t>PU0041A65560601</t>
  </si>
  <si>
    <t>LIGA TRAINING 1/4 Z.PUMA R</t>
  </si>
  <si>
    <t>PU0041A65564601</t>
  </si>
  <si>
    <t>PU0041A65564602</t>
  </si>
  <si>
    <t>LIGA TRAINING 1/4 Z.ELECTR</t>
  </si>
  <si>
    <t>PU0041A65564607</t>
  </si>
  <si>
    <t>LIGA TRAINING 1/4 Z.YELL</t>
  </si>
  <si>
    <t>PU0041A65594601</t>
  </si>
  <si>
    <t>LIGA POLY JACKE.PUMA R</t>
  </si>
  <si>
    <t>PU0041A65594706</t>
  </si>
  <si>
    <t>LIGA POLY JACKE.PEACOAT</t>
  </si>
  <si>
    <t>PU0041A70343602</t>
  </si>
  <si>
    <t>LIGA SHORTS CORE.ELECTR</t>
  </si>
  <si>
    <t>PU0041A70343702</t>
  </si>
  <si>
    <t>LIGA SHORTS CORE JR.ELECTR</t>
  </si>
  <si>
    <t>PU0041A70343704</t>
  </si>
  <si>
    <t>LIGA SHORTS CORE JR.PUMA W</t>
  </si>
  <si>
    <t>PU0041A70350901</t>
  </si>
  <si>
    <t>LIGA JERSEY CORE.PUMA R</t>
  </si>
  <si>
    <t>PU0041A70354201</t>
  </si>
  <si>
    <t>LIGA JERSEY CORE JR.ELECTR</t>
  </si>
  <si>
    <t>PU0041A70354202</t>
  </si>
  <si>
    <t>PU0041A70354204</t>
  </si>
  <si>
    <t>LIGA JERSEY CORE JR.PUMA W</t>
  </si>
  <si>
    <t>PU0041A70354205</t>
  </si>
  <si>
    <t>LIGA JERSEY CORE JR.PEPPER</t>
  </si>
  <si>
    <t>PU0041A70354206</t>
  </si>
  <si>
    <t>LIGA JERSEY CORE JR.PEACOA</t>
  </si>
  <si>
    <t>PU0041A70354207</t>
  </si>
  <si>
    <t>LIGA JERSEY CORE JR.CYBER</t>
  </si>
  <si>
    <t>PU0041A70354218</t>
  </si>
  <si>
    <t>LIGA JERSEY CORE JR.SILVER</t>
  </si>
  <si>
    <t>PU0041A75704301</t>
  </si>
  <si>
    <t>OM HOME SHIRT REP W SPO.WH</t>
  </si>
  <si>
    <t>PU0042A53177801</t>
  </si>
  <si>
    <t>T-shirt</t>
  </si>
  <si>
    <t>PU0042A53196401</t>
  </si>
  <si>
    <t>FD PL T7 TRACK JKT</t>
  </si>
  <si>
    <t>PU0042A65563105</t>
  </si>
  <si>
    <t>LIGA TRAINING JERSE</t>
  </si>
  <si>
    <t>PU0042A65564605</t>
  </si>
  <si>
    <t>LIGA TRAINING 1/4 Z</t>
  </si>
  <si>
    <t>PU0042A65566901</t>
  </si>
  <si>
    <t>LIGA TRAINING SWEAT</t>
  </si>
  <si>
    <t>PU0042A65601902</t>
  </si>
  <si>
    <t>CUP TRAINING 1/4 Z</t>
  </si>
  <si>
    <t>PU0042A65602805</t>
  </si>
  <si>
    <t>CUP TRAINING JERSE</t>
  </si>
  <si>
    <t>PU0042A65602806</t>
  </si>
  <si>
    <t>PU0042A65602818</t>
  </si>
  <si>
    <t>PU0042A65668001</t>
  </si>
  <si>
    <t>FINAL21 TRG JERSEY JR</t>
  </si>
  <si>
    <t>PU0042A70341804</t>
  </si>
  <si>
    <t>LIGA JERSEY JR</t>
  </si>
  <si>
    <t>PU0042A70341809</t>
  </si>
  <si>
    <t>PU0042A70341810</t>
  </si>
  <si>
    <t>PU0042A70341816</t>
  </si>
  <si>
    <t>PU0042A70341917</t>
  </si>
  <si>
    <t>LIGA JERSEY LS</t>
  </si>
  <si>
    <t>PU0042A70342106</t>
  </si>
  <si>
    <t>LIGA JERSEY LS JR</t>
  </si>
  <si>
    <t>PU0042A70342107</t>
  </si>
  <si>
    <t>PU0042A70342117</t>
  </si>
  <si>
    <t>PU0042A70342407</t>
  </si>
  <si>
    <t>LIGA JERSEY STRIPED</t>
  </si>
  <si>
    <t>PU0042A70342501</t>
  </si>
  <si>
    <t>PU0042A70343302</t>
  </si>
  <si>
    <t>LIGA SHORTS JR</t>
  </si>
  <si>
    <t>PU0042A70343338</t>
  </si>
  <si>
    <t>PU0042A70343710</t>
  </si>
  <si>
    <t>LIGA SHORTS CORE JR</t>
  </si>
  <si>
    <t>PU0042A70343718</t>
  </si>
  <si>
    <t>PU0042A70362202</t>
  </si>
  <si>
    <t>LIGA LS JERSEY CORE</t>
  </si>
  <si>
    <t>PU0042A70362205</t>
  </si>
  <si>
    <t>PU0042A70377603</t>
  </si>
  <si>
    <t>CUP JERSEY CORE JR</t>
  </si>
  <si>
    <t>PU0042A75927232</t>
  </si>
  <si>
    <t>OM THIRD PRO SOCK</t>
  </si>
  <si>
    <t>PU0042A76542805</t>
  </si>
  <si>
    <t>RCL AWAY SHORTS JR</t>
  </si>
  <si>
    <t>PU0042A76543203</t>
  </si>
  <si>
    <t>RCL THIRD SHORT JR</t>
  </si>
  <si>
    <t>PU0042A76649701</t>
  </si>
  <si>
    <t>ASNL SHORT REPLICA JR</t>
  </si>
  <si>
    <t>PU0042A76662601</t>
  </si>
  <si>
    <t>RCL HOME PROMO SHIRTJR</t>
  </si>
  <si>
    <t>PU0042A84624806</t>
  </si>
  <si>
    <t>IFR B POLY SUIT JACKET</t>
  </si>
  <si>
    <t>PU0042A84625801</t>
  </si>
  <si>
    <t>IFR G AOP PANTS FL</t>
  </si>
  <si>
    <t>PU0043A53494804</t>
  </si>
  <si>
    <t>BB MAPF1 HDD TDLR JOG</t>
  </si>
  <si>
    <t>PU0043A53624601</t>
  </si>
  <si>
    <t>FD BMW MMS ESS LGO TEE</t>
  </si>
  <si>
    <t>PU0043A67001535</t>
  </si>
  <si>
    <t>W PWR CLB HD TR</t>
  </si>
  <si>
    <t>JR P PWR CLB SWPT FL B</t>
  </si>
  <si>
    <t>PU0043A67019102</t>
  </si>
  <si>
    <t>G MDRN SPT TEE G</t>
  </si>
  <si>
    <t>PU0043A67019247</t>
  </si>
  <si>
    <t>G MDRN SPT CREW G</t>
  </si>
  <si>
    <t>PU0043A67020601</t>
  </si>
  <si>
    <t>G P PWR HWST PT FL G</t>
  </si>
  <si>
    <t>PU0043A67022001</t>
  </si>
  <si>
    <t>G ALPHA LEG G</t>
  </si>
  <si>
    <t>PU0043A67176301</t>
  </si>
  <si>
    <t>FD PUMA CLASH GRAF TEE</t>
  </si>
  <si>
    <t>PU0043A67289101</t>
  </si>
  <si>
    <t>W 7/8 LEGGINGS</t>
  </si>
  <si>
    <t>PU0043A84982201</t>
  </si>
  <si>
    <t>W MDRN SPT CREW</t>
  </si>
  <si>
    <t>PU0043A84995035</t>
  </si>
  <si>
    <t>W PWR CLB TEE</t>
  </si>
  <si>
    <t>PU0044A53590804</t>
  </si>
  <si>
    <t>JR BMW MMS KD MT7 JK</t>
  </si>
  <si>
    <t>PU0044A53591702</t>
  </si>
  <si>
    <t>JR BMW MMS KDCR GF TEE</t>
  </si>
  <si>
    <t>PU0044A53644601</t>
  </si>
  <si>
    <t>JR MF1 KIDS ESS LG TEE</t>
  </si>
  <si>
    <t>PU0044A53726102</t>
  </si>
  <si>
    <t>BOYS LOWLAND POLO</t>
  </si>
  <si>
    <t>PU0044A53726201</t>
  </si>
  <si>
    <t>GIRLS LOWLAND POLO</t>
  </si>
  <si>
    <t>PS ESS+2 LGO HD FL B</t>
  </si>
  <si>
    <t>PU0044A59545101</t>
  </si>
  <si>
    <t>BOYS UTILITY PANT</t>
  </si>
  <si>
    <t>PU0044A59545102</t>
  </si>
  <si>
    <t>PU0044A59911827</t>
  </si>
  <si>
    <t>GAMER POLO</t>
  </si>
  <si>
    <t>JR P PWR AOP TEE B</t>
  </si>
  <si>
    <t>PU0044A67009601</t>
  </si>
  <si>
    <t>JR P PWR AOP HD FL B</t>
  </si>
  <si>
    <t>PU0044A67009727</t>
  </si>
  <si>
    <t>JR P PWR CLB TEE B</t>
  </si>
  <si>
    <t>PU0044A67010004</t>
  </si>
  <si>
    <t>PU0044A67010117</t>
  </si>
  <si>
    <t>JR ALPHA GRPH TEE B</t>
  </si>
  <si>
    <t>G MDRN SPT FZ HD G</t>
  </si>
  <si>
    <t>PU0044A67019447</t>
  </si>
  <si>
    <t>PU0044A67020535</t>
  </si>
  <si>
    <t>G P PWR CLB HD FL G</t>
  </si>
  <si>
    <t>PU0044A67021301</t>
  </si>
  <si>
    <t>G ALPHA TEE G</t>
  </si>
  <si>
    <t>PU0044A67021302</t>
  </si>
  <si>
    <t>PU0044A67031101</t>
  </si>
  <si>
    <t>PS ESS+ BLM LGO TEE G</t>
  </si>
  <si>
    <t>PU0044A67167901</t>
  </si>
  <si>
    <t>PU0044A67288501</t>
  </si>
  <si>
    <t>G ESS+ ANML LGO LEG G</t>
  </si>
  <si>
    <t>PU0044A767303MM</t>
  </si>
  <si>
    <t>22_OM CAS PANT JR</t>
  </si>
  <si>
    <t>PU0044A84730017</t>
  </si>
  <si>
    <t>JR ESS+ TAPE TEE</t>
  </si>
  <si>
    <t>PU0044A84921814</t>
  </si>
  <si>
    <t>BB SUMMER SET GIRL</t>
  </si>
  <si>
    <t>PU0045A02400801</t>
  </si>
  <si>
    <t>PORSCHE LGCY STM BB CP</t>
  </si>
  <si>
    <t>PU0045A07911201</t>
  </si>
  <si>
    <t>BMW MMS WST BAG</t>
  </si>
  <si>
    <t>PU0045A19299901</t>
  </si>
  <si>
    <t>LAGUNA SPORT</t>
  </si>
  <si>
    <t>PU0045A19445312</t>
  </si>
  <si>
    <t>WNS DEVIATE NITRO</t>
  </si>
  <si>
    <t>PU0045A37120203</t>
  </si>
  <si>
    <t>CALI SPORT WN'S</t>
  </si>
  <si>
    <t>PU0045A37387101</t>
  </si>
  <si>
    <t>PU0045A37422401</t>
  </si>
  <si>
    <t>CALI SPORT AC INF</t>
  </si>
  <si>
    <t>PU0045A37486504</t>
  </si>
  <si>
    <t>CRUISE RIDER WNS</t>
  </si>
  <si>
    <t>PU0045A37617107</t>
  </si>
  <si>
    <t>WNS RUN XX NITRO</t>
  </si>
  <si>
    <t>WNS VELOCITY NITRO 2</t>
  </si>
  <si>
    <t>PU0045A37685504</t>
  </si>
  <si>
    <t>WNS DEVIATE NITRO 2</t>
  </si>
  <si>
    <t>PU0045A37690603</t>
  </si>
  <si>
    <t>WNS MAGNIFY NITRO S</t>
  </si>
  <si>
    <t>PU0045A37852703</t>
  </si>
  <si>
    <t>PU0045A38078401</t>
  </si>
  <si>
    <t>MAYZE  WNS</t>
  </si>
  <si>
    <t>TRC BLAZE THE TRNGLE</t>
  </si>
  <si>
    <t>PU0045A38310402</t>
  </si>
  <si>
    <t>PU0045A38310403</t>
  </si>
  <si>
    <t>PU0045A38311201</t>
  </si>
  <si>
    <t>CALI DREAM WNS</t>
  </si>
  <si>
    <t>PU0045A38311901</t>
  </si>
  <si>
    <t>MAYZE RAW WNS</t>
  </si>
  <si>
    <t>CALI DREAM LTH WNS</t>
  </si>
  <si>
    <t>PU0045A38315704</t>
  </si>
  <si>
    <t>PU0045A38368301</t>
  </si>
  <si>
    <t>FUTURE RIDER P WNS</t>
  </si>
  <si>
    <t>PU0045A38398301</t>
  </si>
  <si>
    <t>MAYZE STACK SUEDE WNS</t>
  </si>
  <si>
    <t>PU0045A38399503</t>
  </si>
  <si>
    <t>MAYZE LUXE WNS</t>
  </si>
  <si>
    <t>PU0045A38436303</t>
  </si>
  <si>
    <t>MAYZE STACK WNS</t>
  </si>
  <si>
    <t>PU0045A38470101</t>
  </si>
  <si>
    <t>JR VIKKY V3 GLITZ</t>
  </si>
  <si>
    <t>RS-Z OUTLINE AC INF</t>
  </si>
  <si>
    <t>PU0045A38472503</t>
  </si>
  <si>
    <t>PU0045A38485301</t>
  </si>
  <si>
    <t>CALI DREAM METAL WNS</t>
  </si>
  <si>
    <t>PU0045A38485302</t>
  </si>
  <si>
    <t>PU0045A38559704</t>
  </si>
  <si>
    <t>CALI DREAM PASTEL</t>
  </si>
  <si>
    <t>PU0045A38559706</t>
  </si>
  <si>
    <t>PU0045A38580301</t>
  </si>
  <si>
    <t>WNS LEADCAT 2 YLM</t>
  </si>
  <si>
    <t>PU0045A38580302</t>
  </si>
  <si>
    <t>PU0045A38580401</t>
  </si>
  <si>
    <t>WNS LEADCAT 2 SAFARI</t>
  </si>
  <si>
    <t>PU0045A38580402</t>
  </si>
  <si>
    <t>WNS LEADCAT SAFARI</t>
  </si>
  <si>
    <t>PU0045A38618504</t>
  </si>
  <si>
    <t>JR CARINA 20</t>
  </si>
  <si>
    <t>PU0045A38627801</t>
  </si>
  <si>
    <t>CALI DREAM TWEAK</t>
  </si>
  <si>
    <t>PU0045A38627802</t>
  </si>
  <si>
    <t>CALI DREAM TWEAK DISSI</t>
  </si>
  <si>
    <t>PU0045A38745901</t>
  </si>
  <si>
    <t>CALI DREAM COLORPOP</t>
  </si>
  <si>
    <t>PU0045A38746001</t>
  </si>
  <si>
    <t>CRUISE RIDER CANDY</t>
  </si>
  <si>
    <t>PU0045A38747401</t>
  </si>
  <si>
    <t>MAYZE FS INTEREST</t>
  </si>
  <si>
    <t>PU0045A38856501</t>
  </si>
  <si>
    <t>MAYZE FIRST SENSE</t>
  </si>
  <si>
    <t>MAYZE WEDGE PASTEL</t>
  </si>
  <si>
    <t>PU0045A38856602</t>
  </si>
  <si>
    <t>PU0045A38858701</t>
  </si>
  <si>
    <t>RS-Z CANDY WNS</t>
  </si>
  <si>
    <t>PU0045A38858702</t>
  </si>
  <si>
    <t>PU0045A38971601</t>
  </si>
  <si>
    <t>KOSMO RIDER SOFT HUE</t>
  </si>
  <si>
    <t>PU0045A38990901</t>
  </si>
  <si>
    <t>ORKID THRIFTED</t>
  </si>
  <si>
    <t>PU0045A51980802</t>
  </si>
  <si>
    <t>TRAIN COMPRES SHORT</t>
  </si>
  <si>
    <t>PU0045A51980803</t>
  </si>
  <si>
    <t>PU0045A52160247</t>
  </si>
  <si>
    <t>W LOW IMPC STD FNDT BRA</t>
  </si>
  <si>
    <t>PU0045A52224075</t>
  </si>
  <si>
    <t>W MID IMPC SFD GLM BR</t>
  </si>
  <si>
    <t>PU0045A52241801</t>
  </si>
  <si>
    <t>W TR FAV HTH CAT TEE</t>
  </si>
  <si>
    <t>PU0045A52249102</t>
  </si>
  <si>
    <t>FD SLOGAN CAT REC TEE</t>
  </si>
  <si>
    <t>PU0045A53334604</t>
  </si>
  <si>
    <t>FD BMWMMS T7 TRK JKT</t>
  </si>
  <si>
    <t>PU0045A53337001</t>
  </si>
  <si>
    <t>FD BMW MMS HDD SWT JCKT</t>
  </si>
  <si>
    <t>PU0045A53337203</t>
  </si>
  <si>
    <t>FD BMWMMS SWTPANT RFIT</t>
  </si>
  <si>
    <t>PU0045A53337401</t>
  </si>
  <si>
    <t>FD BMW MMS SWEAT SHORTS</t>
  </si>
  <si>
    <t>PU0045A53337403</t>
  </si>
  <si>
    <t>FD BMW MMS SWEAT SHRTS</t>
  </si>
  <si>
    <t>PU0045A53360101</t>
  </si>
  <si>
    <t>FD MAPF1 T7 TEE</t>
  </si>
  <si>
    <t>POLLINATOR POLO</t>
  </si>
  <si>
    <t>PU0045A53385301</t>
  </si>
  <si>
    <t>PU0045A53479801</t>
  </si>
  <si>
    <t>FD BMW MMS STM PANTS</t>
  </si>
  <si>
    <t>PU0045A53480101</t>
  </si>
  <si>
    <t>PU0045A53482701</t>
  </si>
  <si>
    <t>FD PL SWEAT JKT</t>
  </si>
  <si>
    <t>PU0045A53482801</t>
  </si>
  <si>
    <t>FD PL SWEAT PANTS</t>
  </si>
  <si>
    <t>PU0045A53490702</t>
  </si>
  <si>
    <t>FD MF1 SWTPT</t>
  </si>
  <si>
    <t>FD BMW MMS SDS SWP RCC</t>
  </si>
  <si>
    <t>PU0045A53510302</t>
  </si>
  <si>
    <t>FD CLASSICS S LOGO TEE</t>
  </si>
  <si>
    <t>PU0045A53558768</t>
  </si>
  <si>
    <t>PU0045A53558799</t>
  </si>
  <si>
    <t>PU0045A53559679</t>
  </si>
  <si>
    <t>FD CLSSCS S LGO HDY FL</t>
  </si>
  <si>
    <t>PU0045A53559901</t>
  </si>
  <si>
    <t>FD CLSSCS RLXED CRW TR</t>
  </si>
  <si>
    <t>PU0045A53561702</t>
  </si>
  <si>
    <t>FD CLSSCS BLCK TEE</t>
  </si>
  <si>
    <t>PU0045A53561902</t>
  </si>
  <si>
    <t>FD CLSSCS BLCK HDY</t>
  </si>
  <si>
    <t>PUMA X NJR RELAXED</t>
  </si>
  <si>
    <t>PU0045A53572991</t>
  </si>
  <si>
    <t>PU0045A53573243</t>
  </si>
  <si>
    <t>PUMA X NJR  NECK CREW</t>
  </si>
  <si>
    <t>PU0045A53573291</t>
  </si>
  <si>
    <t>PU0045A53573443</t>
  </si>
  <si>
    <t>PUMA X NJR BOMBER</t>
  </si>
  <si>
    <t>PU0045A53586102</t>
  </si>
  <si>
    <t>FD BMW MMS MT7 TEE</t>
  </si>
  <si>
    <t>PU0045A53586801</t>
  </si>
  <si>
    <t>FD BMW MMS SWT SHORTS</t>
  </si>
  <si>
    <t>PU0045A53591204</t>
  </si>
  <si>
    <t>JR BMW MMS KIDS MT7 PT</t>
  </si>
  <si>
    <t>PU0045A53616097</t>
  </si>
  <si>
    <t>PUMA X COCA RELAXED POLO</t>
  </si>
  <si>
    <t>PU0045A53616101</t>
  </si>
  <si>
    <t>PUMA X COCA HOODIE TR</t>
  </si>
  <si>
    <t>PU0045A53616401</t>
  </si>
  <si>
    <t>PUMA X COCA  SHORTS</t>
  </si>
  <si>
    <t>PU0045A53645001</t>
  </si>
  <si>
    <t>JR MAPF1 KIDS ESS PNTS</t>
  </si>
  <si>
    <t>PU0045A53652215</t>
  </si>
  <si>
    <t>JR BMW MMS KDS ESS HDY</t>
  </si>
  <si>
    <t>PU0045A53654615</t>
  </si>
  <si>
    <t>JR BMW MMS KD ESS PT FT</t>
  </si>
  <si>
    <t>PU0045A53732301</t>
  </si>
  <si>
    <t>FD CLSX+ HDY WVN</t>
  </si>
  <si>
    <t>PU0045A53732319</t>
  </si>
  <si>
    <t>PU0045A53732401</t>
  </si>
  <si>
    <t>FD CLSX+ PANT WVN</t>
  </si>
  <si>
    <t>PU0045A53732419</t>
  </si>
  <si>
    <t>PU0045A53743301</t>
  </si>
  <si>
    <t>JR MAPF1 KIDS ESS HDY</t>
  </si>
  <si>
    <t>PU0045A57234016</t>
  </si>
  <si>
    <t>GIRLS SOLID SKIRT</t>
  </si>
  <si>
    <t>PU0045A58687501</t>
  </si>
  <si>
    <t>W ESS+ GRAF LEGGING</t>
  </si>
  <si>
    <t>PU0045A58698517</t>
  </si>
  <si>
    <t>PS ESS 2 CL LGO TEE B</t>
  </si>
  <si>
    <t>PU0045A58698717</t>
  </si>
  <si>
    <t>PU0045A58698817</t>
  </si>
  <si>
    <t>PS ESS+2 LG PT FL CL B</t>
  </si>
  <si>
    <t>PU0045A60579109</t>
  </si>
  <si>
    <t>NJR 24/7 TRNG TOP JR</t>
  </si>
  <si>
    <t>PU0045A60581709</t>
  </si>
  <si>
    <t>NJR 24/7 TRNG PANTS JR</t>
  </si>
  <si>
    <t>PU0045A62279461</t>
  </si>
  <si>
    <t>FD COURIR EMBRO TEE</t>
  </si>
  <si>
    <t>PU0045A62279489</t>
  </si>
  <si>
    <t>PU0045A65591859</t>
  </si>
  <si>
    <t>LIGA BASELAYER TEESS</t>
  </si>
  <si>
    <t>PU0045A67006970</t>
  </si>
  <si>
    <t>JR EVS PT B</t>
  </si>
  <si>
    <t>PU0045A67009501</t>
  </si>
  <si>
    <t>PU0045A67009702</t>
  </si>
  <si>
    <t>PU0045A67010001</t>
  </si>
  <si>
    <t>PU0045A67010139</t>
  </si>
  <si>
    <t>PU0045A67010201</t>
  </si>
  <si>
    <t>JR ALPHA AOP TEE B</t>
  </si>
  <si>
    <t>PU0045A67010601</t>
  </si>
  <si>
    <t>JR ALPHA FZ HD FL B</t>
  </si>
  <si>
    <t>PU0045A67013717</t>
  </si>
  <si>
    <t>BB MNCTS CLB JOGR FL</t>
  </si>
  <si>
    <t>G P PWR CLB TEE G</t>
  </si>
  <si>
    <t>PU0045A67020467</t>
  </si>
  <si>
    <t>PU0045A67022201</t>
  </si>
  <si>
    <t>G ALPHA SWPTS FL CL G</t>
  </si>
  <si>
    <t>PU0045A67031301</t>
  </si>
  <si>
    <t>PS ESS+ BLM LGO HD TR G</t>
  </si>
  <si>
    <t>PS ESS+ BLM AOP LEG G</t>
  </si>
  <si>
    <t>PU0045A67031435</t>
  </si>
  <si>
    <t>PU0045A67096304</t>
  </si>
  <si>
    <t>JR P PWR CLB HD TR B</t>
  </si>
  <si>
    <t>PU0045A67110268</t>
  </si>
  <si>
    <t>FD DAYINMTN HDY DK</t>
  </si>
  <si>
    <t>PU0045A67168182</t>
  </si>
  <si>
    <t>BB MNCTS CRW DRESS FL</t>
  </si>
  <si>
    <t>PU0045A67289201</t>
  </si>
  <si>
    <t>G 7/8 LEG G</t>
  </si>
  <si>
    <t>PU0045A67329399</t>
  </si>
  <si>
    <t>FD ESS BTR HDY TR</t>
  </si>
  <si>
    <t>PU0045A67329499</t>
  </si>
  <si>
    <t>FD ESS BTR SWPT TR</t>
  </si>
  <si>
    <t>PU0045A67351988</t>
  </si>
  <si>
    <t>G ESS+ ANIML AOP LEGGI</t>
  </si>
  <si>
    <t>PU0045A67354464</t>
  </si>
  <si>
    <t>G PP TAPE TEE</t>
  </si>
  <si>
    <t>PU0045A67517101</t>
  </si>
  <si>
    <t>FD ESS+LPWR 10SHT TR</t>
  </si>
  <si>
    <t>PU0045A67646701</t>
  </si>
  <si>
    <t>W PP TAPE DRESS</t>
  </si>
  <si>
    <t>PU0045A75930401</t>
  </si>
  <si>
    <t>OM HOME SHIRT REP JR SPO</t>
  </si>
  <si>
    <t>PU0045A75930502</t>
  </si>
  <si>
    <t>OM AWAY SHIRT REP JR SPO</t>
  </si>
  <si>
    <t>PU0045A759308MB</t>
  </si>
  <si>
    <t>11_OM HOME SHORT REP JR</t>
  </si>
  <si>
    <t>PU0045A76446312</t>
  </si>
  <si>
    <t>MCFC TRNG PANT W/POC</t>
  </si>
  <si>
    <t>PU0045A766105M3</t>
  </si>
  <si>
    <t>03_OM 3RD JSY REP JR</t>
  </si>
  <si>
    <t>PU0045A766124M2</t>
  </si>
  <si>
    <t>02_OM AWAY JSY AUTHENT</t>
  </si>
  <si>
    <t>PU0045A766125M3</t>
  </si>
  <si>
    <t>03_OM 3RD JSY AUTHENTIC</t>
  </si>
  <si>
    <t>PU0045A767264M1</t>
  </si>
  <si>
    <t>01_OM PREM JKT</t>
  </si>
  <si>
    <t>PU0045A767265M1</t>
  </si>
  <si>
    <t>01_OM PREM JKT JR</t>
  </si>
  <si>
    <t>PU0045A767266M1</t>
  </si>
  <si>
    <t>01_OM PREM JSY</t>
  </si>
  <si>
    <t>PU0045A767277MB</t>
  </si>
  <si>
    <t>11_OM TR JSY</t>
  </si>
  <si>
    <t>PU0045A767280MB</t>
  </si>
  <si>
    <t>11_OM TR SL JSY</t>
  </si>
  <si>
    <t>PU0045A767302MM</t>
  </si>
  <si>
    <t>22_OM CAS PANT</t>
  </si>
  <si>
    <t>PU0045A76730522</t>
  </si>
  <si>
    <t>OM CAS SHORTS</t>
  </si>
  <si>
    <t>PU0045A76730622</t>
  </si>
  <si>
    <t>OM CAS POLO</t>
  </si>
  <si>
    <t>PU0045A767316M2</t>
  </si>
  <si>
    <t>02_OM FTBLCULT CARG PA</t>
  </si>
  <si>
    <t>PU0045A76927701</t>
  </si>
  <si>
    <t>ACM PREMATCH WOVEN PANT</t>
  </si>
  <si>
    <t>PU0045A769662GG</t>
  </si>
  <si>
    <t>41_OM AFRICA PAT WOV TRKJKT</t>
  </si>
  <si>
    <t>PU0045A769663GG</t>
  </si>
  <si>
    <t>41_OM AFRIC PAT WOV PANT</t>
  </si>
  <si>
    <t>PU0045A769959MA</t>
  </si>
  <si>
    <t>11_OM TR 3/4 PANTS</t>
  </si>
  <si>
    <t>PU0045A84709201</t>
  </si>
  <si>
    <t>W HER FULL-ZIP HDY TR</t>
  </si>
  <si>
    <t>PU0045A84709528</t>
  </si>
  <si>
    <t>W HER HDY TR</t>
  </si>
  <si>
    <t>PU0045A84741764</t>
  </si>
  <si>
    <t>FD ESS+RELXD SWTPANT</t>
  </si>
  <si>
    <t>PU0045A84982475</t>
  </si>
  <si>
    <t>W MDRN SPT AOP HD</t>
  </si>
  <si>
    <t>PU0045A84983175</t>
  </si>
  <si>
    <t>W HER HD TR</t>
  </si>
  <si>
    <t>PU0045A84983201</t>
  </si>
  <si>
    <t>W HER FZ HD TR</t>
  </si>
  <si>
    <t>PU0045A84983301</t>
  </si>
  <si>
    <t>W HER HG WST PT TR</t>
  </si>
  <si>
    <t>FD PP SW PT TR CL</t>
  </si>
  <si>
    <t>PU0045A84985304</t>
  </si>
  <si>
    <t>PU0045A84985370</t>
  </si>
  <si>
    <t>PU0045A84985601</t>
  </si>
  <si>
    <t>FD PP SW PT FL CL</t>
  </si>
  <si>
    <t>PU0045A84991702</t>
  </si>
  <si>
    <t>FD EVOSTRIPE PANTS</t>
  </si>
  <si>
    <t>PU0045A84996175</t>
  </si>
  <si>
    <t>W ESS+ ANML AOP TEE</t>
  </si>
  <si>
    <t>PU0045A84996275</t>
  </si>
  <si>
    <t>W ESS+ ANML AOP HD FL</t>
  </si>
  <si>
    <t>PU0045A84997567</t>
  </si>
  <si>
    <t>JR SHERPA JKT</t>
  </si>
  <si>
    <t>PU0045A84999101</t>
  </si>
  <si>
    <t>W  WER CLB HG WST PT TR</t>
  </si>
  <si>
    <t>PU0037</t>
  </si>
  <si>
    <t>A</t>
  </si>
  <si>
    <t>583154DB</t>
  </si>
  <si>
    <t>PU0039</t>
  </si>
  <si>
    <t>PU0041</t>
  </si>
  <si>
    <t>65525901J</t>
  </si>
  <si>
    <t>PU0042</t>
  </si>
  <si>
    <t>PU0043</t>
  </si>
  <si>
    <t>PU0044</t>
  </si>
  <si>
    <t>767303MM</t>
  </si>
  <si>
    <t>PU0045</t>
  </si>
  <si>
    <t>759308MB</t>
  </si>
  <si>
    <t>766105M3</t>
  </si>
  <si>
    <t>766124M2</t>
  </si>
  <si>
    <t>766125M3</t>
  </si>
  <si>
    <t>767264M1</t>
  </si>
  <si>
    <t>767265M1</t>
  </si>
  <si>
    <t>767266M1</t>
  </si>
  <si>
    <t>767277MB</t>
  </si>
  <si>
    <t>767280MB</t>
  </si>
  <si>
    <t>767302MM</t>
  </si>
  <si>
    <t>767316M2</t>
  </si>
  <si>
    <t>769662GG</t>
  </si>
  <si>
    <t>769663GG</t>
  </si>
  <si>
    <t>769959MA</t>
  </si>
  <si>
    <t>GRADE</t>
  </si>
  <si>
    <t>PU0043 -PU0045</t>
  </si>
  <si>
    <t>PU0044 - PU0045</t>
  </si>
  <si>
    <t>PU0043 - PU0044</t>
  </si>
  <si>
    <t>PU0043 - PU0044 - PU0045</t>
  </si>
  <si>
    <t>PU0043 - PU0045</t>
  </si>
  <si>
    <t>RRP</t>
  </si>
  <si>
    <t>PRODUCT TYPE</t>
  </si>
  <si>
    <t>SPORTS CODE</t>
  </si>
  <si>
    <t>JACKET</t>
  </si>
  <si>
    <t>TEAMSPORT</t>
  </si>
  <si>
    <t>PANTS</t>
  </si>
  <si>
    <t>SET</t>
  </si>
  <si>
    <t>MOTORSPORT</t>
  </si>
  <si>
    <t>SHOES</t>
  </si>
  <si>
    <t>SPORTSTYLE SELECT</t>
  </si>
  <si>
    <t>SUIT</t>
  </si>
  <si>
    <t>SPORTSTYLE KIDS</t>
  </si>
  <si>
    <t>T-SHIRT</t>
  </si>
  <si>
    <t>POLO</t>
  </si>
  <si>
    <t>CAP</t>
  </si>
  <si>
    <t>ACCESSORIES</t>
  </si>
  <si>
    <t>SPORTSTYLE PRIME</t>
  </si>
  <si>
    <t>SWEATSHIRT</t>
  </si>
  <si>
    <t>SHORT</t>
  </si>
  <si>
    <t>SPORTSTYLE CORE / KIDS</t>
  </si>
  <si>
    <t>BAG</t>
  </si>
  <si>
    <t>TRAINING</t>
  </si>
  <si>
    <t>GOLF</t>
  </si>
  <si>
    <t>SKIRT</t>
  </si>
  <si>
    <t>RUNNING</t>
  </si>
  <si>
    <t>SANDALS</t>
  </si>
  <si>
    <t>BRA</t>
  </si>
  <si>
    <t>DRESS</t>
  </si>
  <si>
    <t>Adults</t>
  </si>
  <si>
    <t>PUMA Black-Tango Red</t>
  </si>
  <si>
    <t>Kids/Junior</t>
  </si>
  <si>
    <t>INFANT</t>
  </si>
  <si>
    <t>Puma Black</t>
  </si>
  <si>
    <t>Puma Black-M color</t>
  </si>
  <si>
    <t>Deep Forest</t>
  </si>
  <si>
    <t>Lake Blue-Puma Black</t>
  </si>
  <si>
    <t>Sunset Pink</t>
  </si>
  <si>
    <t>Puma White</t>
  </si>
  <si>
    <t>Medium Gray Heather</t>
  </si>
  <si>
    <t>Cotton Black</t>
  </si>
  <si>
    <t>WOMEN</t>
  </si>
  <si>
    <t>Pebble Gray</t>
  </si>
  <si>
    <t>no color</t>
  </si>
  <si>
    <t>Puma White-Lavendar Pop</t>
  </si>
  <si>
    <t>Puma White-Deep Aqua</t>
  </si>
  <si>
    <t>Blue Wash</t>
  </si>
  <si>
    <t>Harbor Mist</t>
  </si>
  <si>
    <t>Puma White-Light Sand</t>
  </si>
  <si>
    <t>Purple Charcoal</t>
  </si>
  <si>
    <t>Dusty Tan</t>
  </si>
  <si>
    <t>GIRLS</t>
  </si>
  <si>
    <t>Puma White-Puma Black</t>
  </si>
  <si>
    <t>Putty</t>
  </si>
  <si>
    <t>Mercedes Team Silver</t>
  </si>
  <si>
    <t>Puma White-Puma Silver</t>
  </si>
  <si>
    <t>Puma Black-Puma White-Rose Gold</t>
  </si>
  <si>
    <t>Whisper White-Puma White-Island Pink</t>
  </si>
  <si>
    <t>Puma White-Blue Wash-Marshmallow</t>
  </si>
  <si>
    <t>Puma White-Carnation Pink</t>
  </si>
  <si>
    <t>Forest Night</t>
  </si>
  <si>
    <t>Puma White-Marshmallow-Chalk Pink</t>
  </si>
  <si>
    <t>Light Gray Heather</t>
  </si>
  <si>
    <t>Puma White-Puma White</t>
  </si>
  <si>
    <t>BOYS UNISEX</t>
  </si>
  <si>
    <t>Granola</t>
  </si>
  <si>
    <t>Rose Quartz</t>
  </si>
  <si>
    <t>Salmon</t>
  </si>
  <si>
    <t>Light Sand</t>
  </si>
  <si>
    <t>Orchid Shadow</t>
  </si>
  <si>
    <t>Navy Blazer</t>
  </si>
  <si>
    <t>Puma White-Light Aqua</t>
  </si>
  <si>
    <t>Tangerine</t>
  </si>
  <si>
    <t>Puma White-Lotus-Marshmallow</t>
  </si>
  <si>
    <t>Ocean Dive</t>
  </si>
  <si>
    <t>Puma White-Lavender Fog</t>
  </si>
  <si>
    <t>Lake Blue</t>
  </si>
  <si>
    <t>Parisian Night</t>
  </si>
  <si>
    <t>Deep Aqua</t>
  </si>
  <si>
    <t>Yellow Alert</t>
  </si>
  <si>
    <t>Puma Black-Ocean Depths</t>
  </si>
  <si>
    <t>Puma Black-Puma White</t>
  </si>
  <si>
    <t>Almond Blossom-Puma White-Puma Silver</t>
  </si>
  <si>
    <t>Bleu Azur-Mykonos Blue</t>
  </si>
  <si>
    <t>Puma Black-Bleu Azur</t>
  </si>
  <si>
    <t>Puma Black-Puma White-Puma Silver</t>
  </si>
  <si>
    <t>Parisian Night-Bleu Azur</t>
  </si>
  <si>
    <t>Peacoat-Bleu Azur</t>
  </si>
  <si>
    <t>Parisian Night-Puma White</t>
  </si>
  <si>
    <t>Puma White-Bleu Azur</t>
  </si>
  <si>
    <t>Puma White-Limoges</t>
  </si>
  <si>
    <t>Limoges-Puma White</t>
  </si>
  <si>
    <t>Island Pink-Puma White-Pistachio</t>
  </si>
  <si>
    <t>Bright White-QUIET SHADE</t>
  </si>
  <si>
    <t>Salmon-AOP</t>
  </si>
  <si>
    <t>Puma Black-Blue</t>
  </si>
  <si>
    <t>Vaporous Gray</t>
  </si>
  <si>
    <t>Puma White-Pristine</t>
  </si>
  <si>
    <t>Puma White-Dusty Plum</t>
  </si>
  <si>
    <t>Ivory Glow</t>
  </si>
  <si>
    <t>Limelight</t>
  </si>
  <si>
    <t>Puma Red</t>
  </si>
  <si>
    <t>Dusty Plum</t>
  </si>
  <si>
    <t>Puma White-Chalk Pink</t>
  </si>
  <si>
    <t>Peach Pink</t>
  </si>
  <si>
    <t>Rose Quartz Heather</t>
  </si>
  <si>
    <t>Dusty Plum-Rose Quartz-Fur real print</t>
  </si>
  <si>
    <t>Puma Black Heather</t>
  </si>
  <si>
    <t>PUMA White-Frosted Ivory</t>
  </si>
  <si>
    <t>Bright White-Navy Blazer</t>
  </si>
  <si>
    <t>Puma Black-Cyber Yellow</t>
  </si>
  <si>
    <t>Puma White-Island Pink</t>
  </si>
  <si>
    <t>Puma White-Puma Red</t>
  </si>
  <si>
    <t>Puma White-Chalk Pink-Anise Flower</t>
  </si>
  <si>
    <t>Peacoat-Limoges</t>
  </si>
  <si>
    <t>Peacoat</t>
  </si>
  <si>
    <t>Puma White-Nimbus Cloud-Green Glare</t>
  </si>
  <si>
    <t>Nimbus Cloud-Pale Khaki-Lavender Fog</t>
  </si>
  <si>
    <t>Deep Orchid-Puma Black-Metallic Silver</t>
  </si>
  <si>
    <t>Sunset Glow-Puma Black</t>
  </si>
  <si>
    <t>Puma Black-Puma Team Gold</t>
  </si>
  <si>
    <t>Chalk Pink-Puma White</t>
  </si>
  <si>
    <t>Puma Black-Pale Khaki</t>
  </si>
  <si>
    <t>Sunset Glow-Puma Black-Metallic Silver</t>
  </si>
  <si>
    <t>PUMA Black-Ravish-PUMA Silver</t>
  </si>
  <si>
    <t>JERSEY</t>
  </si>
  <si>
    <t>JERSEY LONG SLEEVE</t>
  </si>
  <si>
    <t>SOCKS</t>
  </si>
  <si>
    <t>SPORTSTYLE PRIME / SELECT</t>
  </si>
  <si>
    <t>FOOTBALL/SOCCER</t>
  </si>
  <si>
    <t>MEN</t>
  </si>
  <si>
    <t>JUNIOR</t>
  </si>
  <si>
    <t>Pepper Green-Puma White</t>
  </si>
  <si>
    <t>Electric Blue Lemonade-White</t>
  </si>
  <si>
    <t>Cyber Yellow-Puma Black</t>
  </si>
  <si>
    <t>Puma Red-Puma White</t>
  </si>
  <si>
    <t>Silver Lake Blue-Puma White</t>
  </si>
  <si>
    <t>Electric Blue Lemonade-Puma White</t>
  </si>
  <si>
    <t>Plat Blue-Cyber Yellow</t>
  </si>
  <si>
    <t>Silver Lake Blue-Puma Black</t>
  </si>
  <si>
    <t>Electric Blue Lemonade-Peacoat</t>
  </si>
  <si>
    <t>Puma Red-Chili Pepper</t>
  </si>
  <si>
    <t>Peacoat-Puma White</t>
  </si>
  <si>
    <t>Prism Violet-Puma White</t>
  </si>
  <si>
    <t>Cyber Yellow-Puma Red</t>
  </si>
  <si>
    <t>Navy Blazer-Bright White</t>
  </si>
  <si>
    <t>Cordovan-Puma White</t>
  </si>
  <si>
    <t>Pepper Green-Alpine Green</t>
  </si>
  <si>
    <t>Electric Blue Lemonade-Yello</t>
  </si>
  <si>
    <t>Cyber Yellow-Elec.Blue</t>
  </si>
  <si>
    <t>AQUARIUS-Puma Black</t>
  </si>
  <si>
    <t>Festival Fuchsia-Chalk Pink</t>
  </si>
  <si>
    <t>Puma Black-Verdant Green</t>
  </si>
  <si>
    <t>Puma White-Whisper White-Peacoat</t>
  </si>
  <si>
    <t>Electric Blue Lemonade-Blue Atoll</t>
  </si>
  <si>
    <t>Blazing Blue-Navy Blazer</t>
  </si>
  <si>
    <t>DIVISION</t>
  </si>
  <si>
    <t>HARDWARE</t>
  </si>
  <si>
    <t>APPAREL</t>
  </si>
  <si>
    <t>FOOTWEAR</t>
  </si>
  <si>
    <t>BRAND</t>
  </si>
  <si>
    <t>PUMA</t>
  </si>
  <si>
    <t>QTY</t>
  </si>
  <si>
    <t>IMAGES</t>
  </si>
  <si>
    <t>GOOGLES IMAGES</t>
  </si>
  <si>
    <t>GENDER</t>
  </si>
  <si>
    <t>CATEGORY</t>
  </si>
  <si>
    <t>COLOR</t>
  </si>
  <si>
    <t>CODE 1</t>
  </si>
  <si>
    <t>CODE 2</t>
  </si>
  <si>
    <t>whl price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</si>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</sst>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[$€-40C]_-;\-* #,##0.00\ [$€-40C]_-;_-* &quot;-&quot;??\ [$€-40C]_-;_-@_-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0" borderId="0" xfId="2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0" fontId="3" fillId="0" borderId="0" xfId="2" applyFill="1" applyAlignment="1">
      <alignment horizontal="center" vertical="center"/>
    </xf>
    <xf numFmtId="166" fontId="0" fillId="0" borderId="0" xfId="1" applyNumberFormat="1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166" fontId="0" fillId="0" borderId="0" xfId="1" applyNumberFormat="1" applyFont="1" applyAlignment="1">
      <alignment horizontal="center" vertical="center" wrapText="1"/>
    </xf>
    <xf numFmtId="166" fontId="0" fillId="0" borderId="0" xfId="1" applyNumberFormat="1" applyFont="1" applyFill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</cellXfs>
  <cellStyles count="5">
    <cellStyle name="Comma" xfId="1" builtinId="3"/>
    <cellStyle name="Hyperlink" xfId="2" builtinId="8"/>
    <cellStyle name="Monétaire 2" xfId="3"/>
    <cellStyle name="Normal" xfId="0" builtinId="0"/>
    <cellStyle name="Pourcentage 2" xfId="4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g"/><Relationship Id="rId75" Type="http://schemas.openxmlformats.org/officeDocument/2006/relationships/image" Target="../media/image75.jpe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eg"/><Relationship Id="rId145" Type="http://schemas.openxmlformats.org/officeDocument/2006/relationships/image" Target="../media/image145.jp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g"/><Relationship Id="rId14" Type="http://schemas.openxmlformats.org/officeDocument/2006/relationships/image" Target="../media/image14.jpeg"/><Relationship Id="rId30" Type="http://schemas.openxmlformats.org/officeDocument/2006/relationships/image" Target="../media/image30.jp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g"/><Relationship Id="rId98" Type="http://schemas.openxmlformats.org/officeDocument/2006/relationships/image" Target="../media/image98.jpe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62" Type="http://schemas.openxmlformats.org/officeDocument/2006/relationships/image" Target="../media/image62.jpg"/><Relationship Id="rId83" Type="http://schemas.openxmlformats.org/officeDocument/2006/relationships/image" Target="../media/image83.jpeg"/><Relationship Id="rId88" Type="http://schemas.openxmlformats.org/officeDocument/2006/relationships/image" Target="../media/image88.jp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g"/><Relationship Id="rId148" Type="http://schemas.openxmlformats.org/officeDocument/2006/relationships/image" Target="../media/image148.jpeg"/><Relationship Id="rId164" Type="http://schemas.openxmlformats.org/officeDocument/2006/relationships/image" Target="../media/image164.jp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g"/><Relationship Id="rId215" Type="http://schemas.openxmlformats.org/officeDocument/2006/relationships/image" Target="../media/image215.jpeg"/><Relationship Id="rId236" Type="http://schemas.openxmlformats.org/officeDocument/2006/relationships/image" Target="../media/image236.jpg"/><Relationship Id="rId26" Type="http://schemas.openxmlformats.org/officeDocument/2006/relationships/image" Target="../media/image26.jpeg"/><Relationship Id="rId231" Type="http://schemas.openxmlformats.org/officeDocument/2006/relationships/image" Target="../media/image231.jp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g"/><Relationship Id="rId211" Type="http://schemas.openxmlformats.org/officeDocument/2006/relationships/image" Target="../media/image211.jpeg"/><Relationship Id="rId232" Type="http://schemas.openxmlformats.org/officeDocument/2006/relationships/image" Target="../media/image232.jpg"/><Relationship Id="rId27" Type="http://schemas.openxmlformats.org/officeDocument/2006/relationships/image" Target="../media/image27.jpg"/><Relationship Id="rId48" Type="http://schemas.openxmlformats.org/officeDocument/2006/relationships/image" Target="../media/image48.jpeg"/><Relationship Id="rId69" Type="http://schemas.openxmlformats.org/officeDocument/2006/relationships/image" Target="../media/image69.jp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160</xdr:row>
      <xdr:rowOff>25400</xdr:rowOff>
    </xdr:from>
    <xdr:to>
      <xdr:col>3</xdr:col>
      <xdr:colOff>736600</xdr:colOff>
      <xdr:row>160</xdr:row>
      <xdr:rowOff>736600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6778CE75-0C38-68E6-382A-6E4D8EAFF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9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100</xdr:row>
      <xdr:rowOff>25400</xdr:rowOff>
    </xdr:from>
    <xdr:to>
      <xdr:col>3</xdr:col>
      <xdr:colOff>736600</xdr:colOff>
      <xdr:row>100</xdr:row>
      <xdr:rowOff>736600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799A406A-FC1F-DF47-976A-3567B496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26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145</xdr:row>
      <xdr:rowOff>25400</xdr:rowOff>
    </xdr:from>
    <xdr:to>
      <xdr:col>3</xdr:col>
      <xdr:colOff>736600</xdr:colOff>
      <xdr:row>145</xdr:row>
      <xdr:rowOff>736600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2E3ED3C1-32A4-C92F-A319-38211343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278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155</xdr:row>
      <xdr:rowOff>25400</xdr:rowOff>
    </xdr:from>
    <xdr:to>
      <xdr:col>3</xdr:col>
      <xdr:colOff>736600</xdr:colOff>
      <xdr:row>155</xdr:row>
      <xdr:rowOff>736600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8DE51E6F-07AE-DFC7-A8FA-889B9DEC3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421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103</xdr:row>
      <xdr:rowOff>25400</xdr:rowOff>
    </xdr:from>
    <xdr:to>
      <xdr:col>3</xdr:col>
      <xdr:colOff>736600</xdr:colOff>
      <xdr:row>103</xdr:row>
      <xdr:rowOff>736600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F48582B3-F41D-D72F-0EF2-C4BBE657A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41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108</xdr:row>
      <xdr:rowOff>25400</xdr:rowOff>
    </xdr:from>
    <xdr:to>
      <xdr:col>3</xdr:col>
      <xdr:colOff>736600</xdr:colOff>
      <xdr:row>108</xdr:row>
      <xdr:rowOff>736600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8FA9A869-670C-F010-0DDE-53FFA927F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869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41</xdr:row>
      <xdr:rowOff>25400</xdr:rowOff>
    </xdr:from>
    <xdr:to>
      <xdr:col>3</xdr:col>
      <xdr:colOff>736600</xdr:colOff>
      <xdr:row>41</xdr:row>
      <xdr:rowOff>736600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347F9A62-AC2B-C30D-A081-B061AE9F0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022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48</xdr:row>
      <xdr:rowOff>25400</xdr:rowOff>
    </xdr:from>
    <xdr:to>
      <xdr:col>3</xdr:col>
      <xdr:colOff>736600</xdr:colOff>
      <xdr:row>48</xdr:row>
      <xdr:rowOff>736600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BB7B07E0-2E53-79EC-A1B9-2BCB8C0CC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098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36</xdr:row>
      <xdr:rowOff>25400</xdr:rowOff>
    </xdr:from>
    <xdr:to>
      <xdr:col>3</xdr:col>
      <xdr:colOff>736600</xdr:colOff>
      <xdr:row>36</xdr:row>
      <xdr:rowOff>736600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BA013D9F-4A3A-CCDD-333F-848C7FA8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174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186</xdr:row>
      <xdr:rowOff>25400</xdr:rowOff>
    </xdr:from>
    <xdr:to>
      <xdr:col>3</xdr:col>
      <xdr:colOff>736600</xdr:colOff>
      <xdr:row>186</xdr:row>
      <xdr:rowOff>736600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2CB96CFD-0606-15C6-DBF7-AB865B3F2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631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223</xdr:row>
      <xdr:rowOff>25400</xdr:rowOff>
    </xdr:from>
    <xdr:to>
      <xdr:col>3</xdr:col>
      <xdr:colOff>736600</xdr:colOff>
      <xdr:row>223</xdr:row>
      <xdr:rowOff>736600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C8F0BA37-B563-2919-8561-8860F4F9D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707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199</xdr:row>
      <xdr:rowOff>25400</xdr:rowOff>
    </xdr:from>
    <xdr:to>
      <xdr:col>3</xdr:col>
      <xdr:colOff>736600</xdr:colOff>
      <xdr:row>199</xdr:row>
      <xdr:rowOff>736600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E09F1F1F-AC5B-4893-CDFE-F06CA3802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860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141</xdr:row>
      <xdr:rowOff>25400</xdr:rowOff>
    </xdr:from>
    <xdr:to>
      <xdr:col>3</xdr:col>
      <xdr:colOff>736600</xdr:colOff>
      <xdr:row>141</xdr:row>
      <xdr:rowOff>736600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548AD791-6AEF-23A5-887B-DAE55052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165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49</xdr:row>
      <xdr:rowOff>25400</xdr:rowOff>
    </xdr:from>
    <xdr:to>
      <xdr:col>3</xdr:col>
      <xdr:colOff>736600</xdr:colOff>
      <xdr:row>49</xdr:row>
      <xdr:rowOff>736600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FC856AA6-4F34-AA94-E039-5B6998203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241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35</xdr:row>
      <xdr:rowOff>25400</xdr:rowOff>
    </xdr:from>
    <xdr:to>
      <xdr:col>3</xdr:col>
      <xdr:colOff>736600</xdr:colOff>
      <xdr:row>35</xdr:row>
      <xdr:rowOff>736600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96361F9A-0760-E794-9927-F2D075BC1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317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24</xdr:row>
      <xdr:rowOff>25400</xdr:rowOff>
    </xdr:from>
    <xdr:to>
      <xdr:col>3</xdr:col>
      <xdr:colOff>736600</xdr:colOff>
      <xdr:row>24</xdr:row>
      <xdr:rowOff>736600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3D051E33-F537-28BD-AC76-30652F94C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393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63</xdr:row>
      <xdr:rowOff>25400</xdr:rowOff>
    </xdr:from>
    <xdr:to>
      <xdr:col>3</xdr:col>
      <xdr:colOff>736600</xdr:colOff>
      <xdr:row>63</xdr:row>
      <xdr:rowOff>736600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F9CCDAFE-7D58-12E0-E73B-DBEA295E7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469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233</xdr:row>
      <xdr:rowOff>25400</xdr:rowOff>
    </xdr:from>
    <xdr:to>
      <xdr:col>3</xdr:col>
      <xdr:colOff>736600</xdr:colOff>
      <xdr:row>233</xdr:row>
      <xdr:rowOff>736600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BE524C4F-81D2-253E-6B4C-8A989A5CA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546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47</xdr:row>
      <xdr:rowOff>25400</xdr:rowOff>
    </xdr:from>
    <xdr:to>
      <xdr:col>3</xdr:col>
      <xdr:colOff>736600</xdr:colOff>
      <xdr:row>47</xdr:row>
      <xdr:rowOff>736600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7148EA4F-71B5-E699-95D0-2DFD20ED6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622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236</xdr:row>
      <xdr:rowOff>25400</xdr:rowOff>
    </xdr:from>
    <xdr:to>
      <xdr:col>3</xdr:col>
      <xdr:colOff>736600</xdr:colOff>
      <xdr:row>236</xdr:row>
      <xdr:rowOff>736600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E3F7EA40-AD15-C35B-7826-D62E2DCB8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698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245</xdr:row>
      <xdr:rowOff>25400</xdr:rowOff>
    </xdr:from>
    <xdr:to>
      <xdr:col>3</xdr:col>
      <xdr:colOff>736600</xdr:colOff>
      <xdr:row>245</xdr:row>
      <xdr:rowOff>736600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7C648E5A-0298-7B8D-FB6B-3B229F777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774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150</xdr:row>
      <xdr:rowOff>25400</xdr:rowOff>
    </xdr:from>
    <xdr:to>
      <xdr:col>3</xdr:col>
      <xdr:colOff>736600</xdr:colOff>
      <xdr:row>150</xdr:row>
      <xdr:rowOff>736600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6FC2320F-0297-29F1-E761-6B87D466F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6155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</xdr:row>
      <xdr:rowOff>25400</xdr:rowOff>
    </xdr:from>
    <xdr:to>
      <xdr:col>3</xdr:col>
      <xdr:colOff>736600</xdr:colOff>
      <xdr:row>4</xdr:row>
      <xdr:rowOff>736600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04729F30-11D7-1278-F2DA-94A17F95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6536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240</xdr:row>
      <xdr:rowOff>25400</xdr:rowOff>
    </xdr:from>
    <xdr:to>
      <xdr:col>3</xdr:col>
      <xdr:colOff>736600</xdr:colOff>
      <xdr:row>240</xdr:row>
      <xdr:rowOff>736600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B20AD717-F467-AD26-0841-94EAA5187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6689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207</xdr:row>
      <xdr:rowOff>25400</xdr:rowOff>
    </xdr:from>
    <xdr:to>
      <xdr:col>3</xdr:col>
      <xdr:colOff>736600</xdr:colOff>
      <xdr:row>207</xdr:row>
      <xdr:rowOff>736600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ACC5F090-2BE1-5857-90FF-4271B174E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6993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121</xdr:row>
      <xdr:rowOff>25400</xdr:rowOff>
    </xdr:from>
    <xdr:to>
      <xdr:col>3</xdr:col>
      <xdr:colOff>736600</xdr:colOff>
      <xdr:row>121</xdr:row>
      <xdr:rowOff>736600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5B22CF1D-E29A-57D1-504D-B73F7A17A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7070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173</xdr:row>
      <xdr:rowOff>25400</xdr:rowOff>
    </xdr:from>
    <xdr:to>
      <xdr:col>3</xdr:col>
      <xdr:colOff>736600</xdr:colOff>
      <xdr:row>173</xdr:row>
      <xdr:rowOff>736600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04F09134-A809-9616-FDD8-A9B5F3C5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8441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44</xdr:row>
      <xdr:rowOff>25400</xdr:rowOff>
    </xdr:from>
    <xdr:to>
      <xdr:col>3</xdr:col>
      <xdr:colOff>736600</xdr:colOff>
      <xdr:row>44</xdr:row>
      <xdr:rowOff>736600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382C8874-8546-87B7-EE7A-EA2BF8CC8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8594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116</xdr:row>
      <xdr:rowOff>25400</xdr:rowOff>
    </xdr:from>
    <xdr:to>
      <xdr:col>3</xdr:col>
      <xdr:colOff>736600</xdr:colOff>
      <xdr:row>116</xdr:row>
      <xdr:rowOff>736600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xmlns="" id="{9DC3F6EC-4C40-37D3-9725-9D58AF08D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9279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101</xdr:row>
      <xdr:rowOff>25400</xdr:rowOff>
    </xdr:from>
    <xdr:to>
      <xdr:col>3</xdr:col>
      <xdr:colOff>736600</xdr:colOff>
      <xdr:row>101</xdr:row>
      <xdr:rowOff>736600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xmlns="" id="{0EC335F5-A376-9FF7-6C24-692A7157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9451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67</xdr:row>
      <xdr:rowOff>25400</xdr:rowOff>
    </xdr:from>
    <xdr:to>
      <xdr:col>3</xdr:col>
      <xdr:colOff>736600</xdr:colOff>
      <xdr:row>67</xdr:row>
      <xdr:rowOff>736600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DA00D80C-9455-6E84-C8C2-8A2C6C93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9984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54</xdr:row>
      <xdr:rowOff>25400</xdr:rowOff>
    </xdr:from>
    <xdr:to>
      <xdr:col>3</xdr:col>
      <xdr:colOff>736600</xdr:colOff>
      <xdr:row>54</xdr:row>
      <xdr:rowOff>736600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xmlns="" id="{1777E4EF-52A4-771D-34B9-9C21211CC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060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64</xdr:row>
      <xdr:rowOff>25400</xdr:rowOff>
    </xdr:from>
    <xdr:to>
      <xdr:col>3</xdr:col>
      <xdr:colOff>736600</xdr:colOff>
      <xdr:row>64</xdr:row>
      <xdr:rowOff>736600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76E5E9AE-5DC4-6794-DA29-8A243F20C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137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65</xdr:row>
      <xdr:rowOff>25400</xdr:rowOff>
    </xdr:from>
    <xdr:to>
      <xdr:col>3</xdr:col>
      <xdr:colOff>736600</xdr:colOff>
      <xdr:row>65</xdr:row>
      <xdr:rowOff>736600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xmlns="" id="{B470E0FE-FB18-1321-D735-D0A06E5A8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213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72</xdr:row>
      <xdr:rowOff>25400</xdr:rowOff>
    </xdr:from>
    <xdr:to>
      <xdr:col>3</xdr:col>
      <xdr:colOff>736600</xdr:colOff>
      <xdr:row>72</xdr:row>
      <xdr:rowOff>736600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F2B70F43-38C7-C8AA-5B01-844897F5A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289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66</xdr:row>
      <xdr:rowOff>25400</xdr:rowOff>
    </xdr:from>
    <xdr:to>
      <xdr:col>3</xdr:col>
      <xdr:colOff>736600</xdr:colOff>
      <xdr:row>66</xdr:row>
      <xdr:rowOff>736600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xmlns="" id="{2F5593CA-5D90-9A8E-2787-CF02AC0AD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365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85</xdr:row>
      <xdr:rowOff>25400</xdr:rowOff>
    </xdr:from>
    <xdr:to>
      <xdr:col>3</xdr:col>
      <xdr:colOff>736600</xdr:colOff>
      <xdr:row>85</xdr:row>
      <xdr:rowOff>736600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xmlns="" id="{55D5A947-C3C5-7396-B2A4-840052250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441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29</xdr:row>
      <xdr:rowOff>25400</xdr:rowOff>
    </xdr:from>
    <xdr:to>
      <xdr:col>3</xdr:col>
      <xdr:colOff>736600</xdr:colOff>
      <xdr:row>29</xdr:row>
      <xdr:rowOff>736600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997C9E3E-A54B-EED3-B26A-50BC15349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518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57</xdr:row>
      <xdr:rowOff>25400</xdr:rowOff>
    </xdr:from>
    <xdr:to>
      <xdr:col>3</xdr:col>
      <xdr:colOff>736600</xdr:colOff>
      <xdr:row>57</xdr:row>
      <xdr:rowOff>736600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99ADA32E-DD7C-9115-F06B-01F0DDBD5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594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50</xdr:row>
      <xdr:rowOff>25400</xdr:rowOff>
    </xdr:from>
    <xdr:to>
      <xdr:col>3</xdr:col>
      <xdr:colOff>736600</xdr:colOff>
      <xdr:row>50</xdr:row>
      <xdr:rowOff>736600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xmlns="" id="{677FC76C-C17C-54DA-9623-4C4814C53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670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26</xdr:row>
      <xdr:rowOff>25400</xdr:rowOff>
    </xdr:from>
    <xdr:to>
      <xdr:col>3</xdr:col>
      <xdr:colOff>736600</xdr:colOff>
      <xdr:row>26</xdr:row>
      <xdr:rowOff>736600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62574963-FCDA-B900-6718-1273AEE63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746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45</xdr:row>
      <xdr:rowOff>25400</xdr:rowOff>
    </xdr:from>
    <xdr:to>
      <xdr:col>3</xdr:col>
      <xdr:colOff>736600</xdr:colOff>
      <xdr:row>45</xdr:row>
      <xdr:rowOff>736600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xmlns="" id="{153FDCB8-3DCE-E20F-9EE2-BC80D573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822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51</xdr:row>
      <xdr:rowOff>25400</xdr:rowOff>
    </xdr:from>
    <xdr:to>
      <xdr:col>3</xdr:col>
      <xdr:colOff>736600</xdr:colOff>
      <xdr:row>51</xdr:row>
      <xdr:rowOff>736600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BE14E4A2-78C7-73BD-02F1-269AD976C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899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59</xdr:row>
      <xdr:rowOff>25400</xdr:rowOff>
    </xdr:from>
    <xdr:to>
      <xdr:col>3</xdr:col>
      <xdr:colOff>736600</xdr:colOff>
      <xdr:row>59</xdr:row>
      <xdr:rowOff>736600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xmlns="" id="{01F2EBA6-CAE7-5919-CCB2-E8D697A8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0975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53</xdr:row>
      <xdr:rowOff>25400</xdr:rowOff>
    </xdr:from>
    <xdr:to>
      <xdr:col>3</xdr:col>
      <xdr:colOff>736600</xdr:colOff>
      <xdr:row>53</xdr:row>
      <xdr:rowOff>736600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0054E0C3-7254-2D78-E8C9-B0D1B421E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051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34</xdr:row>
      <xdr:rowOff>25400</xdr:rowOff>
    </xdr:from>
    <xdr:to>
      <xdr:col>3</xdr:col>
      <xdr:colOff>736600</xdr:colOff>
      <xdr:row>34</xdr:row>
      <xdr:rowOff>736600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26CAF7AB-65F5-D07D-F668-85346C87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127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46</xdr:row>
      <xdr:rowOff>25400</xdr:rowOff>
    </xdr:from>
    <xdr:to>
      <xdr:col>3</xdr:col>
      <xdr:colOff>736600</xdr:colOff>
      <xdr:row>46</xdr:row>
      <xdr:rowOff>736600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56D7EB08-7D8E-ADB7-B6E6-740162676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203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134</xdr:row>
      <xdr:rowOff>25400</xdr:rowOff>
    </xdr:from>
    <xdr:to>
      <xdr:col>3</xdr:col>
      <xdr:colOff>736600</xdr:colOff>
      <xdr:row>134</xdr:row>
      <xdr:rowOff>736600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xmlns="" id="{85B9B487-44D3-21A5-009B-50800FEE2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280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165</xdr:row>
      <xdr:rowOff>25400</xdr:rowOff>
    </xdr:from>
    <xdr:to>
      <xdr:col>3</xdr:col>
      <xdr:colOff>736600</xdr:colOff>
      <xdr:row>165</xdr:row>
      <xdr:rowOff>736600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BBD69511-64F5-9CF5-19CD-E1627E86B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356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238</xdr:row>
      <xdr:rowOff>25400</xdr:rowOff>
    </xdr:from>
    <xdr:to>
      <xdr:col>3</xdr:col>
      <xdr:colOff>736600</xdr:colOff>
      <xdr:row>238</xdr:row>
      <xdr:rowOff>736600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362247B3-6A2F-E0E2-586A-84486370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432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73</xdr:row>
      <xdr:rowOff>25400</xdr:rowOff>
    </xdr:from>
    <xdr:to>
      <xdr:col>3</xdr:col>
      <xdr:colOff>736600</xdr:colOff>
      <xdr:row>73</xdr:row>
      <xdr:rowOff>736600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xmlns="" id="{A65950E6-4A2F-8661-5FC4-3F1960AB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584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31</xdr:row>
      <xdr:rowOff>25400</xdr:rowOff>
    </xdr:from>
    <xdr:to>
      <xdr:col>3</xdr:col>
      <xdr:colOff>736600</xdr:colOff>
      <xdr:row>31</xdr:row>
      <xdr:rowOff>736600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078AB356-BF43-37EC-0610-EC320C9C8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661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62</xdr:row>
      <xdr:rowOff>25400</xdr:rowOff>
    </xdr:from>
    <xdr:to>
      <xdr:col>3</xdr:col>
      <xdr:colOff>736600</xdr:colOff>
      <xdr:row>62</xdr:row>
      <xdr:rowOff>736600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xmlns="" id="{0B2FBDEF-B997-BC42-E83C-2753B8A09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737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75</xdr:row>
      <xdr:rowOff>25400</xdr:rowOff>
    </xdr:from>
    <xdr:to>
      <xdr:col>3</xdr:col>
      <xdr:colOff>736600</xdr:colOff>
      <xdr:row>75</xdr:row>
      <xdr:rowOff>736600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7DF0C173-7AB1-47F9-CF2D-32C11BA2E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813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56</xdr:row>
      <xdr:rowOff>25400</xdr:rowOff>
    </xdr:from>
    <xdr:to>
      <xdr:col>3</xdr:col>
      <xdr:colOff>736600</xdr:colOff>
      <xdr:row>56</xdr:row>
      <xdr:rowOff>736600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E212EF7A-9169-DFA7-1370-A2A836DB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889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243</xdr:row>
      <xdr:rowOff>25400</xdr:rowOff>
    </xdr:from>
    <xdr:to>
      <xdr:col>3</xdr:col>
      <xdr:colOff>736600</xdr:colOff>
      <xdr:row>243</xdr:row>
      <xdr:rowOff>736600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90C6AE5C-35C3-912C-A944-B82966D4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1965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234</xdr:row>
      <xdr:rowOff>25400</xdr:rowOff>
    </xdr:from>
    <xdr:to>
      <xdr:col>3</xdr:col>
      <xdr:colOff>736600</xdr:colOff>
      <xdr:row>234</xdr:row>
      <xdr:rowOff>736600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4BA69C41-2AD4-D5E4-862F-6DE159E9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2042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52</xdr:row>
      <xdr:rowOff>25400</xdr:rowOff>
    </xdr:from>
    <xdr:to>
      <xdr:col>3</xdr:col>
      <xdr:colOff>736600</xdr:colOff>
      <xdr:row>52</xdr:row>
      <xdr:rowOff>736600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C24529F6-B82A-7B4D-F6C9-9B0D064EC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2118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151</xdr:row>
      <xdr:rowOff>25400</xdr:rowOff>
    </xdr:from>
    <xdr:to>
      <xdr:col>3</xdr:col>
      <xdr:colOff>736600</xdr:colOff>
      <xdr:row>151</xdr:row>
      <xdr:rowOff>736600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20ABD19F-401C-EE11-CC9F-1616580EE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2270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80</xdr:row>
      <xdr:rowOff>25400</xdr:rowOff>
    </xdr:from>
    <xdr:to>
      <xdr:col>3</xdr:col>
      <xdr:colOff>736600</xdr:colOff>
      <xdr:row>80</xdr:row>
      <xdr:rowOff>736600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DC75F732-63F8-A1D5-8B3A-680608396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2727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79</xdr:row>
      <xdr:rowOff>25400</xdr:rowOff>
    </xdr:from>
    <xdr:to>
      <xdr:col>3</xdr:col>
      <xdr:colOff>736600</xdr:colOff>
      <xdr:row>79</xdr:row>
      <xdr:rowOff>736600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xmlns="" id="{F306E277-B338-8834-1BCC-F0BA434EC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2880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242</xdr:row>
      <xdr:rowOff>25400</xdr:rowOff>
    </xdr:from>
    <xdr:to>
      <xdr:col>3</xdr:col>
      <xdr:colOff>736600</xdr:colOff>
      <xdr:row>242</xdr:row>
      <xdr:rowOff>736600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xmlns="" id="{0214BB14-4621-C70A-8573-2A0F8E58B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2956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221</xdr:row>
      <xdr:rowOff>25400</xdr:rowOff>
    </xdr:from>
    <xdr:to>
      <xdr:col>3</xdr:col>
      <xdr:colOff>736600</xdr:colOff>
      <xdr:row>221</xdr:row>
      <xdr:rowOff>736600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xmlns="" id="{F7E6C0E6-4440-8E34-419C-1D28F8786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3032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185</xdr:row>
      <xdr:rowOff>25400</xdr:rowOff>
    </xdr:from>
    <xdr:to>
      <xdr:col>3</xdr:col>
      <xdr:colOff>736600</xdr:colOff>
      <xdr:row>185</xdr:row>
      <xdr:rowOff>736600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xmlns="" id="{4C2F35F6-FA41-0A07-8C07-E4B0E4E3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3108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168</xdr:row>
      <xdr:rowOff>25400</xdr:rowOff>
    </xdr:from>
    <xdr:to>
      <xdr:col>3</xdr:col>
      <xdr:colOff>736600</xdr:colOff>
      <xdr:row>168</xdr:row>
      <xdr:rowOff>736600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E3205790-87C9-2806-76F0-B06912A45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3185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133</xdr:row>
      <xdr:rowOff>25400</xdr:rowOff>
    </xdr:from>
    <xdr:to>
      <xdr:col>3</xdr:col>
      <xdr:colOff>736600</xdr:colOff>
      <xdr:row>133</xdr:row>
      <xdr:rowOff>736600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xmlns="" id="{D5CE1389-EB45-4D9B-2B71-5992AB71E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3261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222</xdr:row>
      <xdr:rowOff>25400</xdr:rowOff>
    </xdr:from>
    <xdr:to>
      <xdr:col>3</xdr:col>
      <xdr:colOff>736600</xdr:colOff>
      <xdr:row>222</xdr:row>
      <xdr:rowOff>736600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xmlns="" id="{E8C4E19E-5BC2-ECCB-3E96-E5465559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3489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105</xdr:row>
      <xdr:rowOff>25400</xdr:rowOff>
    </xdr:from>
    <xdr:to>
      <xdr:col>3</xdr:col>
      <xdr:colOff>736600</xdr:colOff>
      <xdr:row>105</xdr:row>
      <xdr:rowOff>736600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xmlns="" id="{5AC95FFE-5E82-F21E-1A69-B7158EF03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3737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124</xdr:row>
      <xdr:rowOff>25400</xdr:rowOff>
    </xdr:from>
    <xdr:to>
      <xdr:col>3</xdr:col>
      <xdr:colOff>736600</xdr:colOff>
      <xdr:row>124</xdr:row>
      <xdr:rowOff>736600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xmlns="" id="{6E6AC231-7581-1124-8EA4-43CE67C6A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38899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115</xdr:row>
      <xdr:rowOff>25400</xdr:rowOff>
    </xdr:from>
    <xdr:to>
      <xdr:col>3</xdr:col>
      <xdr:colOff>736600</xdr:colOff>
      <xdr:row>115</xdr:row>
      <xdr:rowOff>736600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xmlns="" id="{AB290256-4437-45B0-66D2-C0DA450C8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39661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33</xdr:row>
      <xdr:rowOff>25400</xdr:rowOff>
    </xdr:from>
    <xdr:to>
      <xdr:col>3</xdr:col>
      <xdr:colOff>736600</xdr:colOff>
      <xdr:row>33</xdr:row>
      <xdr:rowOff>736600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xmlns="" id="{7ED9A2A2-31EB-5BEB-6941-35F6F3D48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41947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226</xdr:row>
      <xdr:rowOff>25400</xdr:rowOff>
    </xdr:from>
    <xdr:to>
      <xdr:col>3</xdr:col>
      <xdr:colOff>736600</xdr:colOff>
      <xdr:row>226</xdr:row>
      <xdr:rowOff>736600</xdr:rowOff>
    </xdr:to>
    <xdr:pic>
      <xdr:nvPicPr>
        <xdr:cNvPr id="375" name="Image 374">
          <a:extLst>
            <a:ext uri="{FF2B5EF4-FFF2-40B4-BE49-F238E27FC236}">
              <a16:creationId xmlns:a16="http://schemas.microsoft.com/office/drawing/2014/main" xmlns="" id="{6CB7E6E5-B068-AB26-6DB8-D5018C4F8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43662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164</xdr:row>
      <xdr:rowOff>25400</xdr:rowOff>
    </xdr:from>
    <xdr:to>
      <xdr:col>3</xdr:col>
      <xdr:colOff>736600</xdr:colOff>
      <xdr:row>164</xdr:row>
      <xdr:rowOff>736600</xdr:rowOff>
    </xdr:to>
    <xdr:pic>
      <xdr:nvPicPr>
        <xdr:cNvPr id="381" name="Image 380">
          <a:extLst>
            <a:ext uri="{FF2B5EF4-FFF2-40B4-BE49-F238E27FC236}">
              <a16:creationId xmlns:a16="http://schemas.microsoft.com/office/drawing/2014/main" xmlns="" id="{62C366E4-E4BE-EF94-C4B0-6E1C6EA9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4613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246</xdr:row>
      <xdr:rowOff>25400</xdr:rowOff>
    </xdr:from>
    <xdr:to>
      <xdr:col>3</xdr:col>
      <xdr:colOff>736600</xdr:colOff>
      <xdr:row>246</xdr:row>
      <xdr:rowOff>736600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xmlns="" id="{FB88AF07-4613-EB64-0139-4385D7F6D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4690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132</xdr:row>
      <xdr:rowOff>25400</xdr:rowOff>
    </xdr:from>
    <xdr:to>
      <xdr:col>3</xdr:col>
      <xdr:colOff>736600</xdr:colOff>
      <xdr:row>132</xdr:row>
      <xdr:rowOff>736600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xmlns="" id="{DBD5C27F-70BC-ACF4-0C7B-8184090C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5223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162</xdr:row>
      <xdr:rowOff>25400</xdr:rowOff>
    </xdr:from>
    <xdr:to>
      <xdr:col>3</xdr:col>
      <xdr:colOff>736600</xdr:colOff>
      <xdr:row>162</xdr:row>
      <xdr:rowOff>736600</xdr:rowOff>
    </xdr:to>
    <xdr:pic>
      <xdr:nvPicPr>
        <xdr:cNvPr id="403" name="Image 402">
          <a:extLst>
            <a:ext uri="{FF2B5EF4-FFF2-40B4-BE49-F238E27FC236}">
              <a16:creationId xmlns:a16="http://schemas.microsoft.com/office/drawing/2014/main" xmlns="" id="{74BCC1C1-75B1-EC69-0A01-D829898A5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5452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182</xdr:row>
      <xdr:rowOff>25400</xdr:rowOff>
    </xdr:from>
    <xdr:to>
      <xdr:col>3</xdr:col>
      <xdr:colOff>736600</xdr:colOff>
      <xdr:row>182</xdr:row>
      <xdr:rowOff>736600</xdr:rowOff>
    </xdr:to>
    <xdr:pic>
      <xdr:nvPicPr>
        <xdr:cNvPr id="407" name="Image 406">
          <a:extLst>
            <a:ext uri="{FF2B5EF4-FFF2-40B4-BE49-F238E27FC236}">
              <a16:creationId xmlns:a16="http://schemas.microsoft.com/office/drawing/2014/main" xmlns="" id="{7369E9B9-B02D-3E9B-07AF-6A62B80F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5604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114</xdr:row>
      <xdr:rowOff>25400</xdr:rowOff>
    </xdr:from>
    <xdr:to>
      <xdr:col>3</xdr:col>
      <xdr:colOff>736600</xdr:colOff>
      <xdr:row>114</xdr:row>
      <xdr:rowOff>736600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AC23B788-6A51-2F41-0C97-76B8457F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5909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</xdr:row>
      <xdr:rowOff>25400</xdr:rowOff>
    </xdr:from>
    <xdr:to>
      <xdr:col>3</xdr:col>
      <xdr:colOff>736600</xdr:colOff>
      <xdr:row>5</xdr:row>
      <xdr:rowOff>736600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xmlns="" id="{5DF5E975-1246-18FF-AE5A-E3678BC57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5985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178</xdr:row>
      <xdr:rowOff>25400</xdr:rowOff>
    </xdr:from>
    <xdr:to>
      <xdr:col>3</xdr:col>
      <xdr:colOff>736600</xdr:colOff>
      <xdr:row>178</xdr:row>
      <xdr:rowOff>736600</xdr:rowOff>
    </xdr:to>
    <xdr:pic>
      <xdr:nvPicPr>
        <xdr:cNvPr id="421" name="Image 420">
          <a:extLst>
            <a:ext uri="{FF2B5EF4-FFF2-40B4-BE49-F238E27FC236}">
              <a16:creationId xmlns:a16="http://schemas.microsoft.com/office/drawing/2014/main" xmlns="" id="{05EF1F44-C5F5-28C4-F8D3-5625157E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6137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149</xdr:row>
      <xdr:rowOff>25400</xdr:rowOff>
    </xdr:from>
    <xdr:to>
      <xdr:col>3</xdr:col>
      <xdr:colOff>736600</xdr:colOff>
      <xdr:row>149</xdr:row>
      <xdr:rowOff>736600</xdr:rowOff>
    </xdr:to>
    <xdr:pic>
      <xdr:nvPicPr>
        <xdr:cNvPr id="437" name="Image 436">
          <a:extLst>
            <a:ext uri="{FF2B5EF4-FFF2-40B4-BE49-F238E27FC236}">
              <a16:creationId xmlns:a16="http://schemas.microsoft.com/office/drawing/2014/main" xmlns="" id="{E922BD79-8465-C683-F723-04B732B3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6747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204</xdr:row>
      <xdr:rowOff>25400</xdr:rowOff>
    </xdr:from>
    <xdr:to>
      <xdr:col>3</xdr:col>
      <xdr:colOff>736600</xdr:colOff>
      <xdr:row>204</xdr:row>
      <xdr:rowOff>736600</xdr:rowOff>
    </xdr:to>
    <xdr:pic>
      <xdr:nvPicPr>
        <xdr:cNvPr id="445" name="Image 444">
          <a:extLst>
            <a:ext uri="{FF2B5EF4-FFF2-40B4-BE49-F238E27FC236}">
              <a16:creationId xmlns:a16="http://schemas.microsoft.com/office/drawing/2014/main" xmlns="" id="{6CAEDEC1-D721-2E67-7742-B5D9EF1E6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7052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184</xdr:row>
      <xdr:rowOff>25400</xdr:rowOff>
    </xdr:from>
    <xdr:to>
      <xdr:col>3</xdr:col>
      <xdr:colOff>736600</xdr:colOff>
      <xdr:row>184</xdr:row>
      <xdr:rowOff>736600</xdr:rowOff>
    </xdr:to>
    <xdr:pic>
      <xdr:nvPicPr>
        <xdr:cNvPr id="447" name="Image 446">
          <a:extLst>
            <a:ext uri="{FF2B5EF4-FFF2-40B4-BE49-F238E27FC236}">
              <a16:creationId xmlns:a16="http://schemas.microsoft.com/office/drawing/2014/main" xmlns="" id="{206C7C4E-54CF-216E-C57D-4EE176131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7128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27</xdr:row>
      <xdr:rowOff>25400</xdr:rowOff>
    </xdr:from>
    <xdr:to>
      <xdr:col>3</xdr:col>
      <xdr:colOff>736600</xdr:colOff>
      <xdr:row>27</xdr:row>
      <xdr:rowOff>736600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xmlns="" id="{8AC02664-9FDE-D339-D8E4-3D42CF3F1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7585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214</xdr:row>
      <xdr:rowOff>25400</xdr:rowOff>
    </xdr:from>
    <xdr:to>
      <xdr:col>3</xdr:col>
      <xdr:colOff>736600</xdr:colOff>
      <xdr:row>214</xdr:row>
      <xdr:rowOff>736600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xmlns="" id="{0B728EEA-92AD-3DF3-AAC1-E9B0F636D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7661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111</xdr:row>
      <xdr:rowOff>25400</xdr:rowOff>
    </xdr:from>
    <xdr:to>
      <xdr:col>3</xdr:col>
      <xdr:colOff>736600</xdr:colOff>
      <xdr:row>111</xdr:row>
      <xdr:rowOff>736600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xmlns="" id="{915EE3DE-E053-9322-D328-03762F253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7738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110</xdr:row>
      <xdr:rowOff>25400</xdr:rowOff>
    </xdr:from>
    <xdr:to>
      <xdr:col>3</xdr:col>
      <xdr:colOff>736600</xdr:colOff>
      <xdr:row>110</xdr:row>
      <xdr:rowOff>736600</xdr:rowOff>
    </xdr:to>
    <xdr:pic>
      <xdr:nvPicPr>
        <xdr:cNvPr id="465" name="Image 464">
          <a:extLst>
            <a:ext uri="{FF2B5EF4-FFF2-40B4-BE49-F238E27FC236}">
              <a16:creationId xmlns:a16="http://schemas.microsoft.com/office/drawing/2014/main" xmlns="" id="{DB0E40BB-6700-7436-9E32-6C3B124AC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7814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161</xdr:row>
      <xdr:rowOff>25400</xdr:rowOff>
    </xdr:from>
    <xdr:to>
      <xdr:col>3</xdr:col>
      <xdr:colOff>736600</xdr:colOff>
      <xdr:row>161</xdr:row>
      <xdr:rowOff>736600</xdr:rowOff>
    </xdr:to>
    <xdr:pic>
      <xdr:nvPicPr>
        <xdr:cNvPr id="467" name="Image 466">
          <a:extLst>
            <a:ext uri="{FF2B5EF4-FFF2-40B4-BE49-F238E27FC236}">
              <a16:creationId xmlns:a16="http://schemas.microsoft.com/office/drawing/2014/main" xmlns="" id="{C358E0BD-9E83-05FF-F604-D093F0F77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7890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43</xdr:row>
      <xdr:rowOff>25400</xdr:rowOff>
    </xdr:from>
    <xdr:to>
      <xdr:col>3</xdr:col>
      <xdr:colOff>736600</xdr:colOff>
      <xdr:row>43</xdr:row>
      <xdr:rowOff>736600</xdr:rowOff>
    </xdr:to>
    <xdr:pic>
      <xdr:nvPicPr>
        <xdr:cNvPr id="481" name="Image 480">
          <a:extLst>
            <a:ext uri="{FF2B5EF4-FFF2-40B4-BE49-F238E27FC236}">
              <a16:creationId xmlns:a16="http://schemas.microsoft.com/office/drawing/2014/main" xmlns="" id="{C88EB21C-8086-E4AB-5F0D-38B552442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8423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188</xdr:row>
      <xdr:rowOff>25400</xdr:rowOff>
    </xdr:from>
    <xdr:to>
      <xdr:col>3</xdr:col>
      <xdr:colOff>736600</xdr:colOff>
      <xdr:row>188</xdr:row>
      <xdr:rowOff>736600</xdr:rowOff>
    </xdr:to>
    <xdr:pic>
      <xdr:nvPicPr>
        <xdr:cNvPr id="487" name="Image 486">
          <a:extLst>
            <a:ext uri="{FF2B5EF4-FFF2-40B4-BE49-F238E27FC236}">
              <a16:creationId xmlns:a16="http://schemas.microsoft.com/office/drawing/2014/main" xmlns="" id="{BF61EC67-F29B-534F-ED48-AA90AE101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8652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175</xdr:row>
      <xdr:rowOff>25400</xdr:rowOff>
    </xdr:from>
    <xdr:to>
      <xdr:col>3</xdr:col>
      <xdr:colOff>736600</xdr:colOff>
      <xdr:row>175</xdr:row>
      <xdr:rowOff>736600</xdr:rowOff>
    </xdr:to>
    <xdr:pic>
      <xdr:nvPicPr>
        <xdr:cNvPr id="495" name="Image 494">
          <a:extLst>
            <a:ext uri="{FF2B5EF4-FFF2-40B4-BE49-F238E27FC236}">
              <a16:creationId xmlns:a16="http://schemas.microsoft.com/office/drawing/2014/main" xmlns="" id="{9D73B957-4A0B-6202-E13F-8F6B02F1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8957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117</xdr:row>
      <xdr:rowOff>25400</xdr:rowOff>
    </xdr:from>
    <xdr:to>
      <xdr:col>3</xdr:col>
      <xdr:colOff>736600</xdr:colOff>
      <xdr:row>117</xdr:row>
      <xdr:rowOff>736600</xdr:rowOff>
    </xdr:to>
    <xdr:pic>
      <xdr:nvPicPr>
        <xdr:cNvPr id="497" name="Image 496">
          <a:extLst>
            <a:ext uri="{FF2B5EF4-FFF2-40B4-BE49-F238E27FC236}">
              <a16:creationId xmlns:a16="http://schemas.microsoft.com/office/drawing/2014/main" xmlns="" id="{529FAAF7-1FE4-491C-F6AD-F21D20054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9033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130</xdr:row>
      <xdr:rowOff>25400</xdr:rowOff>
    </xdr:from>
    <xdr:to>
      <xdr:col>3</xdr:col>
      <xdr:colOff>736600</xdr:colOff>
      <xdr:row>130</xdr:row>
      <xdr:rowOff>736600</xdr:rowOff>
    </xdr:to>
    <xdr:pic>
      <xdr:nvPicPr>
        <xdr:cNvPr id="499" name="Image 498">
          <a:extLst>
            <a:ext uri="{FF2B5EF4-FFF2-40B4-BE49-F238E27FC236}">
              <a16:creationId xmlns:a16="http://schemas.microsoft.com/office/drawing/2014/main" xmlns="" id="{990333E6-980B-531C-5F12-8B9748774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9109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89</xdr:row>
      <xdr:rowOff>25400</xdr:rowOff>
    </xdr:from>
    <xdr:to>
      <xdr:col>3</xdr:col>
      <xdr:colOff>736600</xdr:colOff>
      <xdr:row>89</xdr:row>
      <xdr:rowOff>736600</xdr:rowOff>
    </xdr:to>
    <xdr:pic>
      <xdr:nvPicPr>
        <xdr:cNvPr id="505" name="Image 504">
          <a:extLst>
            <a:ext uri="{FF2B5EF4-FFF2-40B4-BE49-F238E27FC236}">
              <a16:creationId xmlns:a16="http://schemas.microsoft.com/office/drawing/2014/main" xmlns="" id="{E5B6C227-2159-ECDB-636A-B5BF5016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9338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113</xdr:row>
      <xdr:rowOff>25400</xdr:rowOff>
    </xdr:from>
    <xdr:to>
      <xdr:col>3</xdr:col>
      <xdr:colOff>736600</xdr:colOff>
      <xdr:row>113</xdr:row>
      <xdr:rowOff>736600</xdr:rowOff>
    </xdr:to>
    <xdr:pic>
      <xdr:nvPicPr>
        <xdr:cNvPr id="507" name="Image 506">
          <a:extLst>
            <a:ext uri="{FF2B5EF4-FFF2-40B4-BE49-F238E27FC236}">
              <a16:creationId xmlns:a16="http://schemas.microsoft.com/office/drawing/2014/main" xmlns="" id="{8A1AD804-008F-6AFD-8965-2C962ECB5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9414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</xdr:row>
      <xdr:rowOff>25400</xdr:rowOff>
    </xdr:from>
    <xdr:to>
      <xdr:col>3</xdr:col>
      <xdr:colOff>736600</xdr:colOff>
      <xdr:row>23</xdr:row>
      <xdr:rowOff>736600</xdr:rowOff>
    </xdr:to>
    <xdr:pic>
      <xdr:nvPicPr>
        <xdr:cNvPr id="513" name="Image 512">
          <a:extLst>
            <a:ext uri="{FF2B5EF4-FFF2-40B4-BE49-F238E27FC236}">
              <a16:creationId xmlns:a16="http://schemas.microsoft.com/office/drawing/2014/main" xmlns="" id="{BC0244AB-D043-D7EC-955A-CC55A7C0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9643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144</xdr:row>
      <xdr:rowOff>25400</xdr:rowOff>
    </xdr:from>
    <xdr:to>
      <xdr:col>3</xdr:col>
      <xdr:colOff>736600</xdr:colOff>
      <xdr:row>144</xdr:row>
      <xdr:rowOff>736600</xdr:rowOff>
    </xdr:to>
    <xdr:pic>
      <xdr:nvPicPr>
        <xdr:cNvPr id="515" name="Image 514">
          <a:extLst>
            <a:ext uri="{FF2B5EF4-FFF2-40B4-BE49-F238E27FC236}">
              <a16:creationId xmlns:a16="http://schemas.microsoft.com/office/drawing/2014/main" xmlns="" id="{500E423F-B2D7-08B2-EEAD-924976D1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19719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61</xdr:row>
      <xdr:rowOff>25400</xdr:rowOff>
    </xdr:from>
    <xdr:to>
      <xdr:col>3</xdr:col>
      <xdr:colOff>736600</xdr:colOff>
      <xdr:row>61</xdr:row>
      <xdr:rowOff>736600</xdr:rowOff>
    </xdr:to>
    <xdr:pic>
      <xdr:nvPicPr>
        <xdr:cNvPr id="541" name="Image 540">
          <a:extLst>
            <a:ext uri="{FF2B5EF4-FFF2-40B4-BE49-F238E27FC236}">
              <a16:creationId xmlns:a16="http://schemas.microsoft.com/office/drawing/2014/main" xmlns="" id="{539E9420-DBA0-EA09-70F5-DBE1673C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07479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84</xdr:row>
      <xdr:rowOff>25400</xdr:rowOff>
    </xdr:from>
    <xdr:to>
      <xdr:col>3</xdr:col>
      <xdr:colOff>736600</xdr:colOff>
      <xdr:row>84</xdr:row>
      <xdr:rowOff>736600</xdr:rowOff>
    </xdr:to>
    <xdr:pic>
      <xdr:nvPicPr>
        <xdr:cNvPr id="547" name="Image 546">
          <a:extLst>
            <a:ext uri="{FF2B5EF4-FFF2-40B4-BE49-F238E27FC236}">
              <a16:creationId xmlns:a16="http://schemas.microsoft.com/office/drawing/2014/main" xmlns="" id="{BCD31E05-115F-612F-B742-01E62B0BC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0976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237</xdr:row>
      <xdr:rowOff>25400</xdr:rowOff>
    </xdr:from>
    <xdr:to>
      <xdr:col>3</xdr:col>
      <xdr:colOff>736600</xdr:colOff>
      <xdr:row>237</xdr:row>
      <xdr:rowOff>736600</xdr:rowOff>
    </xdr:to>
    <xdr:pic>
      <xdr:nvPicPr>
        <xdr:cNvPr id="553" name="Image 552">
          <a:extLst>
            <a:ext uri="{FF2B5EF4-FFF2-40B4-BE49-F238E27FC236}">
              <a16:creationId xmlns:a16="http://schemas.microsoft.com/office/drawing/2014/main" xmlns="" id="{E0A98802-AC51-4128-7AF7-7A3EC26DA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12051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125</xdr:row>
      <xdr:rowOff>25400</xdr:rowOff>
    </xdr:from>
    <xdr:to>
      <xdr:col>3</xdr:col>
      <xdr:colOff>736600</xdr:colOff>
      <xdr:row>125</xdr:row>
      <xdr:rowOff>736600</xdr:rowOff>
    </xdr:to>
    <xdr:pic>
      <xdr:nvPicPr>
        <xdr:cNvPr id="565" name="Image 564">
          <a:extLst>
            <a:ext uri="{FF2B5EF4-FFF2-40B4-BE49-F238E27FC236}">
              <a16:creationId xmlns:a16="http://schemas.microsoft.com/office/drawing/2014/main" xmlns="" id="{C57054C4-BF61-4124-BB5F-459FA12C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16623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225</xdr:row>
      <xdr:rowOff>25400</xdr:rowOff>
    </xdr:from>
    <xdr:to>
      <xdr:col>3</xdr:col>
      <xdr:colOff>736600</xdr:colOff>
      <xdr:row>225</xdr:row>
      <xdr:rowOff>736600</xdr:rowOff>
    </xdr:to>
    <xdr:pic>
      <xdr:nvPicPr>
        <xdr:cNvPr id="593" name="Image 592">
          <a:extLst>
            <a:ext uri="{FF2B5EF4-FFF2-40B4-BE49-F238E27FC236}">
              <a16:creationId xmlns:a16="http://schemas.microsoft.com/office/drawing/2014/main" xmlns="" id="{1208CA45-A426-E881-1362-203E39EE8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27291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99</xdr:row>
      <xdr:rowOff>25400</xdr:rowOff>
    </xdr:from>
    <xdr:to>
      <xdr:col>3</xdr:col>
      <xdr:colOff>736600</xdr:colOff>
      <xdr:row>99</xdr:row>
      <xdr:rowOff>736600</xdr:rowOff>
    </xdr:to>
    <xdr:pic>
      <xdr:nvPicPr>
        <xdr:cNvPr id="607" name="Image 606">
          <a:extLst>
            <a:ext uri="{FF2B5EF4-FFF2-40B4-BE49-F238E27FC236}">
              <a16:creationId xmlns:a16="http://schemas.microsoft.com/office/drawing/2014/main" xmlns="" id="{76688778-F699-6735-19A7-9531EF700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3262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232</xdr:row>
      <xdr:rowOff>25400</xdr:rowOff>
    </xdr:from>
    <xdr:to>
      <xdr:col>3</xdr:col>
      <xdr:colOff>736600</xdr:colOff>
      <xdr:row>232</xdr:row>
      <xdr:rowOff>736600</xdr:rowOff>
    </xdr:to>
    <xdr:pic>
      <xdr:nvPicPr>
        <xdr:cNvPr id="629" name="Image 628">
          <a:extLst>
            <a:ext uri="{FF2B5EF4-FFF2-40B4-BE49-F238E27FC236}">
              <a16:creationId xmlns:a16="http://schemas.microsoft.com/office/drawing/2014/main" xmlns="" id="{FEB01B75-5E33-1F4D-73A2-95BA47D27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41007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196</xdr:row>
      <xdr:rowOff>25400</xdr:rowOff>
    </xdr:from>
    <xdr:to>
      <xdr:col>3</xdr:col>
      <xdr:colOff>736600</xdr:colOff>
      <xdr:row>196</xdr:row>
      <xdr:rowOff>736600</xdr:rowOff>
    </xdr:to>
    <xdr:pic>
      <xdr:nvPicPr>
        <xdr:cNvPr id="631" name="Image 630">
          <a:extLst>
            <a:ext uri="{FF2B5EF4-FFF2-40B4-BE49-F238E27FC236}">
              <a16:creationId xmlns:a16="http://schemas.microsoft.com/office/drawing/2014/main" xmlns="" id="{DE2A9EAA-0270-F77F-DD5D-42F661F3E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41769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195</xdr:row>
      <xdr:rowOff>25400</xdr:rowOff>
    </xdr:from>
    <xdr:to>
      <xdr:col>3</xdr:col>
      <xdr:colOff>736600</xdr:colOff>
      <xdr:row>195</xdr:row>
      <xdr:rowOff>736600</xdr:rowOff>
    </xdr:to>
    <xdr:pic>
      <xdr:nvPicPr>
        <xdr:cNvPr id="633" name="Image 632">
          <a:extLst>
            <a:ext uri="{FF2B5EF4-FFF2-40B4-BE49-F238E27FC236}">
              <a16:creationId xmlns:a16="http://schemas.microsoft.com/office/drawing/2014/main" xmlns="" id="{18D1F8BF-2F96-1698-26F5-29728A7AB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42531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197</xdr:row>
      <xdr:rowOff>25400</xdr:rowOff>
    </xdr:from>
    <xdr:to>
      <xdr:col>3</xdr:col>
      <xdr:colOff>736600</xdr:colOff>
      <xdr:row>197</xdr:row>
      <xdr:rowOff>736600</xdr:rowOff>
    </xdr:to>
    <xdr:pic>
      <xdr:nvPicPr>
        <xdr:cNvPr id="635" name="Image 634">
          <a:extLst>
            <a:ext uri="{FF2B5EF4-FFF2-40B4-BE49-F238E27FC236}">
              <a16:creationId xmlns:a16="http://schemas.microsoft.com/office/drawing/2014/main" xmlns="" id="{68B26CBA-12D2-D04E-D9A8-91BA9BE8D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43293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39</xdr:row>
      <xdr:rowOff>25400</xdr:rowOff>
    </xdr:from>
    <xdr:to>
      <xdr:col>3</xdr:col>
      <xdr:colOff>736600</xdr:colOff>
      <xdr:row>39</xdr:row>
      <xdr:rowOff>736600</xdr:rowOff>
    </xdr:to>
    <xdr:pic>
      <xdr:nvPicPr>
        <xdr:cNvPr id="641" name="Image 640">
          <a:extLst>
            <a:ext uri="{FF2B5EF4-FFF2-40B4-BE49-F238E27FC236}">
              <a16:creationId xmlns:a16="http://schemas.microsoft.com/office/drawing/2014/main" xmlns="" id="{9D72B723-28F6-2A0A-733D-0A2619C47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45770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179</xdr:row>
      <xdr:rowOff>25400</xdr:rowOff>
    </xdr:from>
    <xdr:to>
      <xdr:col>3</xdr:col>
      <xdr:colOff>736600</xdr:colOff>
      <xdr:row>179</xdr:row>
      <xdr:rowOff>736600</xdr:rowOff>
    </xdr:to>
    <xdr:pic>
      <xdr:nvPicPr>
        <xdr:cNvPr id="649" name="Image 648">
          <a:extLst>
            <a:ext uri="{FF2B5EF4-FFF2-40B4-BE49-F238E27FC236}">
              <a16:creationId xmlns:a16="http://schemas.microsoft.com/office/drawing/2014/main" xmlns="" id="{51162EC7-07DA-BDBE-CA16-3C981249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48818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</xdr:row>
      <xdr:rowOff>25400</xdr:rowOff>
    </xdr:from>
    <xdr:to>
      <xdr:col>3</xdr:col>
      <xdr:colOff>736600</xdr:colOff>
      <xdr:row>7</xdr:row>
      <xdr:rowOff>736600</xdr:rowOff>
    </xdr:to>
    <xdr:pic>
      <xdr:nvPicPr>
        <xdr:cNvPr id="707" name="Image 706">
          <a:extLst>
            <a:ext uri="{FF2B5EF4-FFF2-40B4-BE49-F238E27FC236}">
              <a16:creationId xmlns:a16="http://schemas.microsoft.com/office/drawing/2014/main" xmlns="" id="{F013CA4E-D1D2-FA07-8FED-FED8C24BD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70916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148</xdr:row>
      <xdr:rowOff>25400</xdr:rowOff>
    </xdr:from>
    <xdr:to>
      <xdr:col>3</xdr:col>
      <xdr:colOff>736600</xdr:colOff>
      <xdr:row>148</xdr:row>
      <xdr:rowOff>736600</xdr:rowOff>
    </xdr:to>
    <xdr:pic>
      <xdr:nvPicPr>
        <xdr:cNvPr id="717" name="Image 716">
          <a:extLst>
            <a:ext uri="{FF2B5EF4-FFF2-40B4-BE49-F238E27FC236}">
              <a16:creationId xmlns:a16="http://schemas.microsoft.com/office/drawing/2014/main" xmlns="" id="{A0202D6B-06FD-0797-E2C0-A6EE64AC6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74726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192</xdr:row>
      <xdr:rowOff>25400</xdr:rowOff>
    </xdr:from>
    <xdr:to>
      <xdr:col>3</xdr:col>
      <xdr:colOff>736600</xdr:colOff>
      <xdr:row>192</xdr:row>
      <xdr:rowOff>736600</xdr:rowOff>
    </xdr:to>
    <xdr:pic>
      <xdr:nvPicPr>
        <xdr:cNvPr id="723" name="Image 722">
          <a:extLst>
            <a:ext uri="{FF2B5EF4-FFF2-40B4-BE49-F238E27FC236}">
              <a16:creationId xmlns:a16="http://schemas.microsoft.com/office/drawing/2014/main" xmlns="" id="{6DD63A75-F47A-3FB6-E1AE-D5A0C6966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277012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156</xdr:row>
      <xdr:rowOff>25400</xdr:rowOff>
    </xdr:from>
    <xdr:to>
      <xdr:col>3</xdr:col>
      <xdr:colOff>736600</xdr:colOff>
      <xdr:row>156</xdr:row>
      <xdr:rowOff>736600</xdr:rowOff>
    </xdr:to>
    <xdr:pic>
      <xdr:nvPicPr>
        <xdr:cNvPr id="917" name="Image 916">
          <a:extLst>
            <a:ext uri="{FF2B5EF4-FFF2-40B4-BE49-F238E27FC236}">
              <a16:creationId xmlns:a16="http://schemas.microsoft.com/office/drawing/2014/main" xmlns="" id="{F019A9E8-F252-ADAB-DFA9-B213A8343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5111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228</xdr:row>
      <xdr:rowOff>25400</xdr:rowOff>
    </xdr:from>
    <xdr:to>
      <xdr:col>3</xdr:col>
      <xdr:colOff>736600</xdr:colOff>
      <xdr:row>228</xdr:row>
      <xdr:rowOff>736600</xdr:rowOff>
    </xdr:to>
    <xdr:pic>
      <xdr:nvPicPr>
        <xdr:cNvPr id="919" name="Image 918">
          <a:extLst>
            <a:ext uri="{FF2B5EF4-FFF2-40B4-BE49-F238E27FC236}">
              <a16:creationId xmlns:a16="http://schemas.microsoft.com/office/drawing/2014/main" xmlns="" id="{CFA9DBDE-BB31-28D1-0C17-379E5ABAB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5187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198</xdr:row>
      <xdr:rowOff>25400</xdr:rowOff>
    </xdr:from>
    <xdr:to>
      <xdr:col>3</xdr:col>
      <xdr:colOff>736600</xdr:colOff>
      <xdr:row>198</xdr:row>
      <xdr:rowOff>736600</xdr:rowOff>
    </xdr:to>
    <xdr:pic>
      <xdr:nvPicPr>
        <xdr:cNvPr id="943" name="Image 942">
          <a:extLst>
            <a:ext uri="{FF2B5EF4-FFF2-40B4-BE49-F238E27FC236}">
              <a16:creationId xmlns:a16="http://schemas.microsoft.com/office/drawing/2014/main" xmlns="" id="{58975AF2-7734-27DD-F14B-1B60157D0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102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97</xdr:row>
      <xdr:rowOff>25400</xdr:rowOff>
    </xdr:from>
    <xdr:to>
      <xdr:col>3</xdr:col>
      <xdr:colOff>736600</xdr:colOff>
      <xdr:row>97</xdr:row>
      <xdr:rowOff>736600</xdr:rowOff>
    </xdr:to>
    <xdr:pic>
      <xdr:nvPicPr>
        <xdr:cNvPr id="945" name="Image 944">
          <a:extLst>
            <a:ext uri="{FF2B5EF4-FFF2-40B4-BE49-F238E27FC236}">
              <a16:creationId xmlns:a16="http://schemas.microsoft.com/office/drawing/2014/main" xmlns="" id="{18D1941D-DAD9-C0E0-7501-31CDD046A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178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118</xdr:row>
      <xdr:rowOff>25400</xdr:rowOff>
    </xdr:from>
    <xdr:to>
      <xdr:col>3</xdr:col>
      <xdr:colOff>736600</xdr:colOff>
      <xdr:row>118</xdr:row>
      <xdr:rowOff>736600</xdr:rowOff>
    </xdr:to>
    <xdr:pic>
      <xdr:nvPicPr>
        <xdr:cNvPr id="949" name="Image 948">
          <a:extLst>
            <a:ext uri="{FF2B5EF4-FFF2-40B4-BE49-F238E27FC236}">
              <a16:creationId xmlns:a16="http://schemas.microsoft.com/office/drawing/2014/main" xmlns="" id="{ADB461ED-F46C-7926-AD74-5C04BD76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330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107</xdr:row>
      <xdr:rowOff>25400</xdr:rowOff>
    </xdr:from>
    <xdr:to>
      <xdr:col>3</xdr:col>
      <xdr:colOff>736600</xdr:colOff>
      <xdr:row>107</xdr:row>
      <xdr:rowOff>736600</xdr:rowOff>
    </xdr:to>
    <xdr:pic>
      <xdr:nvPicPr>
        <xdr:cNvPr id="951" name="Image 950">
          <a:extLst>
            <a:ext uri="{FF2B5EF4-FFF2-40B4-BE49-F238E27FC236}">
              <a16:creationId xmlns:a16="http://schemas.microsoft.com/office/drawing/2014/main" xmlns="" id="{37C5F0CD-0D42-6AF5-CF3C-A10E2D3F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407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139</xdr:row>
      <xdr:rowOff>25400</xdr:rowOff>
    </xdr:from>
    <xdr:to>
      <xdr:col>3</xdr:col>
      <xdr:colOff>736600</xdr:colOff>
      <xdr:row>139</xdr:row>
      <xdr:rowOff>736600</xdr:rowOff>
    </xdr:to>
    <xdr:pic>
      <xdr:nvPicPr>
        <xdr:cNvPr id="953" name="Image 952">
          <a:extLst>
            <a:ext uri="{FF2B5EF4-FFF2-40B4-BE49-F238E27FC236}">
              <a16:creationId xmlns:a16="http://schemas.microsoft.com/office/drawing/2014/main" xmlns="" id="{A4BDD54F-21D8-3639-3B08-2A92A9A29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483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131</xdr:row>
      <xdr:rowOff>25400</xdr:rowOff>
    </xdr:from>
    <xdr:to>
      <xdr:col>3</xdr:col>
      <xdr:colOff>736600</xdr:colOff>
      <xdr:row>131</xdr:row>
      <xdr:rowOff>736600</xdr:rowOff>
    </xdr:to>
    <xdr:pic>
      <xdr:nvPicPr>
        <xdr:cNvPr id="955" name="Image 954">
          <a:extLst>
            <a:ext uri="{FF2B5EF4-FFF2-40B4-BE49-F238E27FC236}">
              <a16:creationId xmlns:a16="http://schemas.microsoft.com/office/drawing/2014/main" xmlns="" id="{27AFF131-19E6-551D-CDC9-4600794A7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559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112</xdr:row>
      <xdr:rowOff>25400</xdr:rowOff>
    </xdr:from>
    <xdr:to>
      <xdr:col>3</xdr:col>
      <xdr:colOff>736600</xdr:colOff>
      <xdr:row>112</xdr:row>
      <xdr:rowOff>736600</xdr:rowOff>
    </xdr:to>
    <xdr:pic>
      <xdr:nvPicPr>
        <xdr:cNvPr id="961" name="Image 960">
          <a:extLst>
            <a:ext uri="{FF2B5EF4-FFF2-40B4-BE49-F238E27FC236}">
              <a16:creationId xmlns:a16="http://schemas.microsoft.com/office/drawing/2014/main" xmlns="" id="{B8B6A768-DEAF-E659-37B7-B37190C00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788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241</xdr:row>
      <xdr:rowOff>25400</xdr:rowOff>
    </xdr:from>
    <xdr:to>
      <xdr:col>3</xdr:col>
      <xdr:colOff>736600</xdr:colOff>
      <xdr:row>241</xdr:row>
      <xdr:rowOff>736600</xdr:rowOff>
    </xdr:to>
    <xdr:pic>
      <xdr:nvPicPr>
        <xdr:cNvPr id="963" name="Image 962">
          <a:extLst>
            <a:ext uri="{FF2B5EF4-FFF2-40B4-BE49-F238E27FC236}">
              <a16:creationId xmlns:a16="http://schemas.microsoft.com/office/drawing/2014/main" xmlns="" id="{3183E2A0-BF58-C078-E594-77DDF535F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864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154</xdr:row>
      <xdr:rowOff>25400</xdr:rowOff>
    </xdr:from>
    <xdr:to>
      <xdr:col>3</xdr:col>
      <xdr:colOff>736600</xdr:colOff>
      <xdr:row>154</xdr:row>
      <xdr:rowOff>736600</xdr:rowOff>
    </xdr:to>
    <xdr:pic>
      <xdr:nvPicPr>
        <xdr:cNvPr id="965" name="Image 964">
          <a:extLst>
            <a:ext uri="{FF2B5EF4-FFF2-40B4-BE49-F238E27FC236}">
              <a16:creationId xmlns:a16="http://schemas.microsoft.com/office/drawing/2014/main" xmlns="" id="{59049D03-D489-9B3C-56D0-C562FB47B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6940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158</xdr:row>
      <xdr:rowOff>25400</xdr:rowOff>
    </xdr:from>
    <xdr:to>
      <xdr:col>3</xdr:col>
      <xdr:colOff>736600</xdr:colOff>
      <xdr:row>158</xdr:row>
      <xdr:rowOff>736600</xdr:rowOff>
    </xdr:to>
    <xdr:pic>
      <xdr:nvPicPr>
        <xdr:cNvPr id="971" name="Image 970">
          <a:extLst>
            <a:ext uri="{FF2B5EF4-FFF2-40B4-BE49-F238E27FC236}">
              <a16:creationId xmlns:a16="http://schemas.microsoft.com/office/drawing/2014/main" xmlns="" id="{4353DEDE-33D2-DB89-E495-43DA93A1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7169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129</xdr:row>
      <xdr:rowOff>25400</xdr:rowOff>
    </xdr:from>
    <xdr:to>
      <xdr:col>3</xdr:col>
      <xdr:colOff>736600</xdr:colOff>
      <xdr:row>129</xdr:row>
      <xdr:rowOff>736600</xdr:rowOff>
    </xdr:to>
    <xdr:pic>
      <xdr:nvPicPr>
        <xdr:cNvPr id="975" name="Image 974">
          <a:extLst>
            <a:ext uri="{FF2B5EF4-FFF2-40B4-BE49-F238E27FC236}">
              <a16:creationId xmlns:a16="http://schemas.microsoft.com/office/drawing/2014/main" xmlns="" id="{5906BA40-E79E-A82C-C2EF-0C100911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7321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231</xdr:row>
      <xdr:rowOff>25400</xdr:rowOff>
    </xdr:from>
    <xdr:to>
      <xdr:col>3</xdr:col>
      <xdr:colOff>736600</xdr:colOff>
      <xdr:row>231</xdr:row>
      <xdr:rowOff>736600</xdr:rowOff>
    </xdr:to>
    <xdr:pic>
      <xdr:nvPicPr>
        <xdr:cNvPr id="979" name="Image 978">
          <a:extLst>
            <a:ext uri="{FF2B5EF4-FFF2-40B4-BE49-F238E27FC236}">
              <a16:creationId xmlns:a16="http://schemas.microsoft.com/office/drawing/2014/main" xmlns="" id="{CFC890C2-9415-77B9-A825-E2F5BEB3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7473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180</xdr:row>
      <xdr:rowOff>25400</xdr:rowOff>
    </xdr:from>
    <xdr:to>
      <xdr:col>3</xdr:col>
      <xdr:colOff>736600</xdr:colOff>
      <xdr:row>180</xdr:row>
      <xdr:rowOff>736600</xdr:rowOff>
    </xdr:to>
    <xdr:pic>
      <xdr:nvPicPr>
        <xdr:cNvPr id="995" name="Image 994">
          <a:extLst>
            <a:ext uri="{FF2B5EF4-FFF2-40B4-BE49-F238E27FC236}">
              <a16:creationId xmlns:a16="http://schemas.microsoft.com/office/drawing/2014/main" xmlns="" id="{3AC7D3F7-4C25-BAD0-4505-8F244685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8083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120</xdr:row>
      <xdr:rowOff>25400</xdr:rowOff>
    </xdr:from>
    <xdr:to>
      <xdr:col>3</xdr:col>
      <xdr:colOff>736600</xdr:colOff>
      <xdr:row>120</xdr:row>
      <xdr:rowOff>736600</xdr:rowOff>
    </xdr:to>
    <xdr:pic>
      <xdr:nvPicPr>
        <xdr:cNvPr id="999" name="Image 998">
          <a:extLst>
            <a:ext uri="{FF2B5EF4-FFF2-40B4-BE49-F238E27FC236}">
              <a16:creationId xmlns:a16="http://schemas.microsoft.com/office/drawing/2014/main" xmlns="" id="{C891D2C2-5E92-0F94-B896-187693D16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8235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102</xdr:row>
      <xdr:rowOff>25400</xdr:rowOff>
    </xdr:from>
    <xdr:to>
      <xdr:col>3</xdr:col>
      <xdr:colOff>736600</xdr:colOff>
      <xdr:row>102</xdr:row>
      <xdr:rowOff>736600</xdr:rowOff>
    </xdr:to>
    <xdr:pic>
      <xdr:nvPicPr>
        <xdr:cNvPr id="1005" name="Image 1004">
          <a:extLst>
            <a:ext uri="{FF2B5EF4-FFF2-40B4-BE49-F238E27FC236}">
              <a16:creationId xmlns:a16="http://schemas.microsoft.com/office/drawing/2014/main" xmlns="" id="{4A81B038-7740-E556-FFB0-A0A00810F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8464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147</xdr:row>
      <xdr:rowOff>25400</xdr:rowOff>
    </xdr:from>
    <xdr:to>
      <xdr:col>3</xdr:col>
      <xdr:colOff>736600</xdr:colOff>
      <xdr:row>147</xdr:row>
      <xdr:rowOff>736600</xdr:rowOff>
    </xdr:to>
    <xdr:pic>
      <xdr:nvPicPr>
        <xdr:cNvPr id="1017" name="Image 1016">
          <a:extLst>
            <a:ext uri="{FF2B5EF4-FFF2-40B4-BE49-F238E27FC236}">
              <a16:creationId xmlns:a16="http://schemas.microsoft.com/office/drawing/2014/main" xmlns="" id="{DC21AEEE-6161-7243-C0B5-59E22820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8921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126</xdr:row>
      <xdr:rowOff>25400</xdr:rowOff>
    </xdr:from>
    <xdr:to>
      <xdr:col>3</xdr:col>
      <xdr:colOff>736600</xdr:colOff>
      <xdr:row>126</xdr:row>
      <xdr:rowOff>736600</xdr:rowOff>
    </xdr:to>
    <xdr:pic>
      <xdr:nvPicPr>
        <xdr:cNvPr id="1023" name="Image 1022">
          <a:extLst>
            <a:ext uri="{FF2B5EF4-FFF2-40B4-BE49-F238E27FC236}">
              <a16:creationId xmlns:a16="http://schemas.microsoft.com/office/drawing/2014/main" xmlns="" id="{11F57D3C-1E12-C827-6E41-DBA6AC761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9150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122</xdr:row>
      <xdr:rowOff>25400</xdr:rowOff>
    </xdr:from>
    <xdr:to>
      <xdr:col>3</xdr:col>
      <xdr:colOff>736600</xdr:colOff>
      <xdr:row>122</xdr:row>
      <xdr:rowOff>736600</xdr:rowOff>
    </xdr:to>
    <xdr:pic>
      <xdr:nvPicPr>
        <xdr:cNvPr id="1033" name="Image 1032">
          <a:extLst>
            <a:ext uri="{FF2B5EF4-FFF2-40B4-BE49-F238E27FC236}">
              <a16:creationId xmlns:a16="http://schemas.microsoft.com/office/drawing/2014/main" xmlns="" id="{EFDF162B-F2A2-692F-4C2D-1181ABA7D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9531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127</xdr:row>
      <xdr:rowOff>25400</xdr:rowOff>
    </xdr:from>
    <xdr:to>
      <xdr:col>3</xdr:col>
      <xdr:colOff>736600</xdr:colOff>
      <xdr:row>127</xdr:row>
      <xdr:rowOff>736600</xdr:rowOff>
    </xdr:to>
    <xdr:pic>
      <xdr:nvPicPr>
        <xdr:cNvPr id="1037" name="Image 1036">
          <a:extLst>
            <a:ext uri="{FF2B5EF4-FFF2-40B4-BE49-F238E27FC236}">
              <a16:creationId xmlns:a16="http://schemas.microsoft.com/office/drawing/2014/main" xmlns="" id="{E4514350-3673-2E3D-087E-2B6E9527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9683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187</xdr:row>
      <xdr:rowOff>25400</xdr:rowOff>
    </xdr:from>
    <xdr:to>
      <xdr:col>3</xdr:col>
      <xdr:colOff>736600</xdr:colOff>
      <xdr:row>187</xdr:row>
      <xdr:rowOff>736600</xdr:rowOff>
    </xdr:to>
    <xdr:pic>
      <xdr:nvPicPr>
        <xdr:cNvPr id="1041" name="Image 1040">
          <a:extLst>
            <a:ext uri="{FF2B5EF4-FFF2-40B4-BE49-F238E27FC236}">
              <a16:creationId xmlns:a16="http://schemas.microsoft.com/office/drawing/2014/main" xmlns="" id="{E4D2EA59-A7B6-3F4D-79D6-91151B115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39836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</xdr:row>
      <xdr:rowOff>25400</xdr:rowOff>
    </xdr:from>
    <xdr:to>
      <xdr:col>3</xdr:col>
      <xdr:colOff>736600</xdr:colOff>
      <xdr:row>22</xdr:row>
      <xdr:rowOff>736600</xdr:rowOff>
    </xdr:to>
    <xdr:pic>
      <xdr:nvPicPr>
        <xdr:cNvPr id="1047" name="Image 1046">
          <a:extLst>
            <a:ext uri="{FF2B5EF4-FFF2-40B4-BE49-F238E27FC236}">
              <a16:creationId xmlns:a16="http://schemas.microsoft.com/office/drawing/2014/main" xmlns="" id="{DE53794F-9623-40DF-7D89-92FA81550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0064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203</xdr:row>
      <xdr:rowOff>25400</xdr:rowOff>
    </xdr:from>
    <xdr:to>
      <xdr:col>3</xdr:col>
      <xdr:colOff>736600</xdr:colOff>
      <xdr:row>203</xdr:row>
      <xdr:rowOff>736600</xdr:rowOff>
    </xdr:to>
    <xdr:pic>
      <xdr:nvPicPr>
        <xdr:cNvPr id="1049" name="Image 1048">
          <a:extLst>
            <a:ext uri="{FF2B5EF4-FFF2-40B4-BE49-F238E27FC236}">
              <a16:creationId xmlns:a16="http://schemas.microsoft.com/office/drawing/2014/main" xmlns="" id="{433EE183-7727-4D2D-C02B-31C570538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0140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106</xdr:row>
      <xdr:rowOff>25400</xdr:rowOff>
    </xdr:from>
    <xdr:to>
      <xdr:col>3</xdr:col>
      <xdr:colOff>736600</xdr:colOff>
      <xdr:row>106</xdr:row>
      <xdr:rowOff>736600</xdr:rowOff>
    </xdr:to>
    <xdr:pic>
      <xdr:nvPicPr>
        <xdr:cNvPr id="1051" name="Image 1050">
          <a:extLst>
            <a:ext uri="{FF2B5EF4-FFF2-40B4-BE49-F238E27FC236}">
              <a16:creationId xmlns:a16="http://schemas.microsoft.com/office/drawing/2014/main" xmlns="" id="{DF969AD7-838F-193B-D806-9A95FEE2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0217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119</xdr:row>
      <xdr:rowOff>25400</xdr:rowOff>
    </xdr:from>
    <xdr:to>
      <xdr:col>3</xdr:col>
      <xdr:colOff>736600</xdr:colOff>
      <xdr:row>119</xdr:row>
      <xdr:rowOff>736600</xdr:rowOff>
    </xdr:to>
    <xdr:pic>
      <xdr:nvPicPr>
        <xdr:cNvPr id="1059" name="Image 1058">
          <a:extLst>
            <a:ext uri="{FF2B5EF4-FFF2-40B4-BE49-F238E27FC236}">
              <a16:creationId xmlns:a16="http://schemas.microsoft.com/office/drawing/2014/main" xmlns="" id="{FAD3BB26-AF0B-A0C3-1173-41C50B9EB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0521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</xdr:row>
      <xdr:rowOff>25400</xdr:rowOff>
    </xdr:from>
    <xdr:to>
      <xdr:col>3</xdr:col>
      <xdr:colOff>736600</xdr:colOff>
      <xdr:row>3</xdr:row>
      <xdr:rowOff>736600</xdr:rowOff>
    </xdr:to>
    <xdr:pic>
      <xdr:nvPicPr>
        <xdr:cNvPr id="1065" name="Image 1064">
          <a:extLst>
            <a:ext uri="{FF2B5EF4-FFF2-40B4-BE49-F238E27FC236}">
              <a16:creationId xmlns:a16="http://schemas.microsoft.com/office/drawing/2014/main" xmlns="" id="{9B01B609-75B3-E955-E66B-51EF0926E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0769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98</xdr:row>
      <xdr:rowOff>25400</xdr:rowOff>
    </xdr:from>
    <xdr:to>
      <xdr:col>3</xdr:col>
      <xdr:colOff>736600</xdr:colOff>
      <xdr:row>98</xdr:row>
      <xdr:rowOff>736600</xdr:rowOff>
    </xdr:to>
    <xdr:pic>
      <xdr:nvPicPr>
        <xdr:cNvPr id="1067" name="Image 1066">
          <a:extLst>
            <a:ext uri="{FF2B5EF4-FFF2-40B4-BE49-F238E27FC236}">
              <a16:creationId xmlns:a16="http://schemas.microsoft.com/office/drawing/2014/main" xmlns="" id="{BA8A5158-154B-6EBF-2DBB-22C07B5E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0845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166</xdr:row>
      <xdr:rowOff>25400</xdr:rowOff>
    </xdr:from>
    <xdr:to>
      <xdr:col>3</xdr:col>
      <xdr:colOff>736600</xdr:colOff>
      <xdr:row>166</xdr:row>
      <xdr:rowOff>736600</xdr:rowOff>
    </xdr:to>
    <xdr:pic>
      <xdr:nvPicPr>
        <xdr:cNvPr id="1075" name="Image 1074">
          <a:extLst>
            <a:ext uri="{FF2B5EF4-FFF2-40B4-BE49-F238E27FC236}">
              <a16:creationId xmlns:a16="http://schemas.microsoft.com/office/drawing/2014/main" xmlns="" id="{1A1E0829-489D-1292-D808-ED0CE1E0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1150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104</xdr:row>
      <xdr:rowOff>25400</xdr:rowOff>
    </xdr:from>
    <xdr:to>
      <xdr:col>3</xdr:col>
      <xdr:colOff>736600</xdr:colOff>
      <xdr:row>104</xdr:row>
      <xdr:rowOff>736600</xdr:rowOff>
    </xdr:to>
    <xdr:pic>
      <xdr:nvPicPr>
        <xdr:cNvPr id="1079" name="Image 1078">
          <a:extLst>
            <a:ext uri="{FF2B5EF4-FFF2-40B4-BE49-F238E27FC236}">
              <a16:creationId xmlns:a16="http://schemas.microsoft.com/office/drawing/2014/main" xmlns="" id="{5822A909-32DF-FB6D-66CA-FF9604A01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1302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</xdr:row>
      <xdr:rowOff>25400</xdr:rowOff>
    </xdr:from>
    <xdr:to>
      <xdr:col>3</xdr:col>
      <xdr:colOff>736600</xdr:colOff>
      <xdr:row>2</xdr:row>
      <xdr:rowOff>736600</xdr:rowOff>
    </xdr:to>
    <xdr:pic>
      <xdr:nvPicPr>
        <xdr:cNvPr id="1081" name="Image 1080">
          <a:extLst>
            <a:ext uri="{FF2B5EF4-FFF2-40B4-BE49-F238E27FC236}">
              <a16:creationId xmlns:a16="http://schemas.microsoft.com/office/drawing/2014/main" xmlns="" id="{0920DF98-E509-7EDB-2914-242718C38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1379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</xdr:row>
      <xdr:rowOff>25400</xdr:rowOff>
    </xdr:from>
    <xdr:to>
      <xdr:col>3</xdr:col>
      <xdr:colOff>736600</xdr:colOff>
      <xdr:row>1</xdr:row>
      <xdr:rowOff>736600</xdr:rowOff>
    </xdr:to>
    <xdr:pic>
      <xdr:nvPicPr>
        <xdr:cNvPr id="1083" name="Image 1082">
          <a:extLst>
            <a:ext uri="{FF2B5EF4-FFF2-40B4-BE49-F238E27FC236}">
              <a16:creationId xmlns:a16="http://schemas.microsoft.com/office/drawing/2014/main" xmlns="" id="{C59FC274-E370-6D87-AA60-DE5046D0F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1455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11</xdr:row>
      <xdr:rowOff>25400</xdr:rowOff>
    </xdr:from>
    <xdr:to>
      <xdr:col>3</xdr:col>
      <xdr:colOff>736600</xdr:colOff>
      <xdr:row>11</xdr:row>
      <xdr:rowOff>736600</xdr:rowOff>
    </xdr:to>
    <xdr:pic>
      <xdr:nvPicPr>
        <xdr:cNvPr id="1085" name="Image 1084">
          <a:extLst>
            <a:ext uri="{FF2B5EF4-FFF2-40B4-BE49-F238E27FC236}">
              <a16:creationId xmlns:a16="http://schemas.microsoft.com/office/drawing/2014/main" xmlns="" id="{18CD2573-76A7-3BE4-CB25-A37C1755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1531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</xdr:row>
      <xdr:rowOff>25400</xdr:rowOff>
    </xdr:from>
    <xdr:to>
      <xdr:col>3</xdr:col>
      <xdr:colOff>736600</xdr:colOff>
      <xdr:row>10</xdr:row>
      <xdr:rowOff>736600</xdr:rowOff>
    </xdr:to>
    <xdr:pic>
      <xdr:nvPicPr>
        <xdr:cNvPr id="1087" name="Image 1086">
          <a:extLst>
            <a:ext uri="{FF2B5EF4-FFF2-40B4-BE49-F238E27FC236}">
              <a16:creationId xmlns:a16="http://schemas.microsoft.com/office/drawing/2014/main" xmlns="" id="{7B0C1E4C-3463-4D20-DAF9-F03DB794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1607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69</xdr:row>
      <xdr:rowOff>25400</xdr:rowOff>
    </xdr:from>
    <xdr:to>
      <xdr:col>3</xdr:col>
      <xdr:colOff>736600</xdr:colOff>
      <xdr:row>69</xdr:row>
      <xdr:rowOff>736600</xdr:rowOff>
    </xdr:to>
    <xdr:pic>
      <xdr:nvPicPr>
        <xdr:cNvPr id="1101" name="Image 1100">
          <a:extLst>
            <a:ext uri="{FF2B5EF4-FFF2-40B4-BE49-F238E27FC236}">
              <a16:creationId xmlns:a16="http://schemas.microsoft.com/office/drawing/2014/main" xmlns="" id="{09D9BFC8-B54D-CFE5-6982-A1350980E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2141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28</xdr:row>
      <xdr:rowOff>25400</xdr:rowOff>
    </xdr:from>
    <xdr:to>
      <xdr:col>3</xdr:col>
      <xdr:colOff>736600</xdr:colOff>
      <xdr:row>28</xdr:row>
      <xdr:rowOff>736600</xdr:rowOff>
    </xdr:to>
    <xdr:pic>
      <xdr:nvPicPr>
        <xdr:cNvPr id="1103" name="Image 1102">
          <a:extLst>
            <a:ext uri="{FF2B5EF4-FFF2-40B4-BE49-F238E27FC236}">
              <a16:creationId xmlns:a16="http://schemas.microsoft.com/office/drawing/2014/main" xmlns="" id="{EF884E94-EF18-1B41-1AA1-1E9469325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2217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76</xdr:row>
      <xdr:rowOff>25400</xdr:rowOff>
    </xdr:from>
    <xdr:to>
      <xdr:col>3</xdr:col>
      <xdr:colOff>736600</xdr:colOff>
      <xdr:row>76</xdr:row>
      <xdr:rowOff>736600</xdr:rowOff>
    </xdr:to>
    <xdr:pic>
      <xdr:nvPicPr>
        <xdr:cNvPr id="1105" name="Image 1104">
          <a:extLst>
            <a:ext uri="{FF2B5EF4-FFF2-40B4-BE49-F238E27FC236}">
              <a16:creationId xmlns:a16="http://schemas.microsoft.com/office/drawing/2014/main" xmlns="" id="{6C13679F-8DBC-BF40-6220-DAA103AE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2293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58</xdr:row>
      <xdr:rowOff>25400</xdr:rowOff>
    </xdr:from>
    <xdr:to>
      <xdr:col>3</xdr:col>
      <xdr:colOff>736600</xdr:colOff>
      <xdr:row>58</xdr:row>
      <xdr:rowOff>736600</xdr:rowOff>
    </xdr:to>
    <xdr:pic>
      <xdr:nvPicPr>
        <xdr:cNvPr id="1107" name="Image 1106">
          <a:extLst>
            <a:ext uri="{FF2B5EF4-FFF2-40B4-BE49-F238E27FC236}">
              <a16:creationId xmlns:a16="http://schemas.microsoft.com/office/drawing/2014/main" xmlns="" id="{E9EAED84-FC56-85B4-428F-4D143C88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2369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38</xdr:row>
      <xdr:rowOff>25400</xdr:rowOff>
    </xdr:from>
    <xdr:to>
      <xdr:col>3</xdr:col>
      <xdr:colOff>736600</xdr:colOff>
      <xdr:row>38</xdr:row>
      <xdr:rowOff>736600</xdr:rowOff>
    </xdr:to>
    <xdr:pic>
      <xdr:nvPicPr>
        <xdr:cNvPr id="1109" name="Image 1108">
          <a:extLst>
            <a:ext uri="{FF2B5EF4-FFF2-40B4-BE49-F238E27FC236}">
              <a16:creationId xmlns:a16="http://schemas.microsoft.com/office/drawing/2014/main" xmlns="" id="{941C255C-D2C1-7AF8-3B12-26ABF90C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2445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235</xdr:row>
      <xdr:rowOff>25400</xdr:rowOff>
    </xdr:from>
    <xdr:to>
      <xdr:col>3</xdr:col>
      <xdr:colOff>736600</xdr:colOff>
      <xdr:row>235</xdr:row>
      <xdr:rowOff>736600</xdr:rowOff>
    </xdr:to>
    <xdr:pic>
      <xdr:nvPicPr>
        <xdr:cNvPr id="1111" name="Image 1110">
          <a:extLst>
            <a:ext uri="{FF2B5EF4-FFF2-40B4-BE49-F238E27FC236}">
              <a16:creationId xmlns:a16="http://schemas.microsoft.com/office/drawing/2014/main" xmlns="" id="{7A44815C-B047-9D41-BC04-A5D0314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2522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42</xdr:row>
      <xdr:rowOff>25400</xdr:rowOff>
    </xdr:from>
    <xdr:to>
      <xdr:col>3</xdr:col>
      <xdr:colOff>736600</xdr:colOff>
      <xdr:row>42</xdr:row>
      <xdr:rowOff>736600</xdr:rowOff>
    </xdr:to>
    <xdr:pic>
      <xdr:nvPicPr>
        <xdr:cNvPr id="1113" name="Image 1112">
          <a:extLst>
            <a:ext uri="{FF2B5EF4-FFF2-40B4-BE49-F238E27FC236}">
              <a16:creationId xmlns:a16="http://schemas.microsoft.com/office/drawing/2014/main" xmlns="" id="{0DF4B90A-8737-7F18-0C34-D5D8014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2598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176</xdr:row>
      <xdr:rowOff>25400</xdr:rowOff>
    </xdr:from>
    <xdr:to>
      <xdr:col>3</xdr:col>
      <xdr:colOff>736600</xdr:colOff>
      <xdr:row>176</xdr:row>
      <xdr:rowOff>736600</xdr:rowOff>
    </xdr:to>
    <xdr:pic>
      <xdr:nvPicPr>
        <xdr:cNvPr id="1121" name="Image 1120">
          <a:extLst>
            <a:ext uri="{FF2B5EF4-FFF2-40B4-BE49-F238E27FC236}">
              <a16:creationId xmlns:a16="http://schemas.microsoft.com/office/drawing/2014/main" xmlns="" id="{9A4A6423-CA21-9A2E-8E22-3F47142AC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2903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</xdr:row>
      <xdr:rowOff>25400</xdr:rowOff>
    </xdr:from>
    <xdr:to>
      <xdr:col>3</xdr:col>
      <xdr:colOff>736600</xdr:colOff>
      <xdr:row>13</xdr:row>
      <xdr:rowOff>736600</xdr:rowOff>
    </xdr:to>
    <xdr:pic>
      <xdr:nvPicPr>
        <xdr:cNvPr id="1125" name="Image 1124">
          <a:extLst>
            <a:ext uri="{FF2B5EF4-FFF2-40B4-BE49-F238E27FC236}">
              <a16:creationId xmlns:a16="http://schemas.microsoft.com/office/drawing/2014/main" xmlns="" id="{26481EFA-031D-FFE6-E252-43864584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3055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40</xdr:row>
      <xdr:rowOff>25400</xdr:rowOff>
    </xdr:from>
    <xdr:to>
      <xdr:col>3</xdr:col>
      <xdr:colOff>736600</xdr:colOff>
      <xdr:row>40</xdr:row>
      <xdr:rowOff>736600</xdr:rowOff>
    </xdr:to>
    <xdr:pic>
      <xdr:nvPicPr>
        <xdr:cNvPr id="1127" name="Image 1126">
          <a:extLst>
            <a:ext uri="{FF2B5EF4-FFF2-40B4-BE49-F238E27FC236}">
              <a16:creationId xmlns:a16="http://schemas.microsoft.com/office/drawing/2014/main" xmlns="" id="{F594B55F-3B26-9A59-7361-78D333520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3131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244</xdr:row>
      <xdr:rowOff>25400</xdr:rowOff>
    </xdr:from>
    <xdr:to>
      <xdr:col>3</xdr:col>
      <xdr:colOff>736600</xdr:colOff>
      <xdr:row>244</xdr:row>
      <xdr:rowOff>736600</xdr:rowOff>
    </xdr:to>
    <xdr:pic>
      <xdr:nvPicPr>
        <xdr:cNvPr id="1131" name="Image 1130">
          <a:extLst>
            <a:ext uri="{FF2B5EF4-FFF2-40B4-BE49-F238E27FC236}">
              <a16:creationId xmlns:a16="http://schemas.microsoft.com/office/drawing/2014/main" xmlns="" id="{4B222D63-9EA8-F693-72D7-2BACBA73A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3284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183</xdr:row>
      <xdr:rowOff>25400</xdr:rowOff>
    </xdr:from>
    <xdr:to>
      <xdr:col>3</xdr:col>
      <xdr:colOff>736600</xdr:colOff>
      <xdr:row>183</xdr:row>
      <xdr:rowOff>736600</xdr:rowOff>
    </xdr:to>
    <xdr:pic>
      <xdr:nvPicPr>
        <xdr:cNvPr id="1135" name="Image 1134">
          <a:extLst>
            <a:ext uri="{FF2B5EF4-FFF2-40B4-BE49-F238E27FC236}">
              <a16:creationId xmlns:a16="http://schemas.microsoft.com/office/drawing/2014/main" xmlns="" id="{B876F915-DB64-29F0-B7DC-579FEEFFB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3436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205</xdr:row>
      <xdr:rowOff>25400</xdr:rowOff>
    </xdr:from>
    <xdr:to>
      <xdr:col>3</xdr:col>
      <xdr:colOff>736600</xdr:colOff>
      <xdr:row>205</xdr:row>
      <xdr:rowOff>736600</xdr:rowOff>
    </xdr:to>
    <xdr:pic>
      <xdr:nvPicPr>
        <xdr:cNvPr id="1149" name="Image 1148">
          <a:extLst>
            <a:ext uri="{FF2B5EF4-FFF2-40B4-BE49-F238E27FC236}">
              <a16:creationId xmlns:a16="http://schemas.microsoft.com/office/drawing/2014/main" xmlns="" id="{55634792-E3BC-D6F7-18F0-1FE440A00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3969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206</xdr:row>
      <xdr:rowOff>25400</xdr:rowOff>
    </xdr:from>
    <xdr:to>
      <xdr:col>3</xdr:col>
      <xdr:colOff>736600</xdr:colOff>
      <xdr:row>206</xdr:row>
      <xdr:rowOff>736600</xdr:rowOff>
    </xdr:to>
    <xdr:pic>
      <xdr:nvPicPr>
        <xdr:cNvPr id="1151" name="Image 1150">
          <a:extLst>
            <a:ext uri="{FF2B5EF4-FFF2-40B4-BE49-F238E27FC236}">
              <a16:creationId xmlns:a16="http://schemas.microsoft.com/office/drawing/2014/main" xmlns="" id="{BEF620FA-73D5-75F1-DD7C-C36CB2609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4046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170</xdr:row>
      <xdr:rowOff>25400</xdr:rowOff>
    </xdr:from>
    <xdr:to>
      <xdr:col>3</xdr:col>
      <xdr:colOff>736600</xdr:colOff>
      <xdr:row>170</xdr:row>
      <xdr:rowOff>736600</xdr:rowOff>
    </xdr:to>
    <xdr:pic>
      <xdr:nvPicPr>
        <xdr:cNvPr id="1159" name="Image 1158">
          <a:extLst>
            <a:ext uri="{FF2B5EF4-FFF2-40B4-BE49-F238E27FC236}">
              <a16:creationId xmlns:a16="http://schemas.microsoft.com/office/drawing/2014/main" xmlns="" id="{81BEE996-9DE2-F4B1-BD55-D61AF46F9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4350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224</xdr:row>
      <xdr:rowOff>25400</xdr:rowOff>
    </xdr:from>
    <xdr:to>
      <xdr:col>3</xdr:col>
      <xdr:colOff>736600</xdr:colOff>
      <xdr:row>224</xdr:row>
      <xdr:rowOff>736600</xdr:rowOff>
    </xdr:to>
    <xdr:pic>
      <xdr:nvPicPr>
        <xdr:cNvPr id="1163" name="Image 1162">
          <a:extLst>
            <a:ext uri="{FF2B5EF4-FFF2-40B4-BE49-F238E27FC236}">
              <a16:creationId xmlns:a16="http://schemas.microsoft.com/office/drawing/2014/main" xmlns="" id="{F746F623-32FC-2B6C-6B91-C71CBF593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4503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216</xdr:row>
      <xdr:rowOff>25400</xdr:rowOff>
    </xdr:from>
    <xdr:to>
      <xdr:col>3</xdr:col>
      <xdr:colOff>736600</xdr:colOff>
      <xdr:row>216</xdr:row>
      <xdr:rowOff>736600</xdr:rowOff>
    </xdr:to>
    <xdr:pic>
      <xdr:nvPicPr>
        <xdr:cNvPr id="1177" name="Image 1176">
          <a:extLst>
            <a:ext uri="{FF2B5EF4-FFF2-40B4-BE49-F238E27FC236}">
              <a16:creationId xmlns:a16="http://schemas.microsoft.com/office/drawing/2014/main" xmlns="" id="{91E9AF65-C46C-AB80-DC6A-E4B882567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50748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189</xdr:row>
      <xdr:rowOff>25400</xdr:rowOff>
    </xdr:from>
    <xdr:to>
      <xdr:col>3</xdr:col>
      <xdr:colOff>736600</xdr:colOff>
      <xdr:row>189</xdr:row>
      <xdr:rowOff>736600</xdr:rowOff>
    </xdr:to>
    <xdr:pic>
      <xdr:nvPicPr>
        <xdr:cNvPr id="1193" name="Image 1192">
          <a:extLst>
            <a:ext uri="{FF2B5EF4-FFF2-40B4-BE49-F238E27FC236}">
              <a16:creationId xmlns:a16="http://schemas.microsoft.com/office/drawing/2014/main" xmlns="" id="{27559C5C-1F21-6A18-ED7A-CE0AB5DE3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56844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87</xdr:row>
      <xdr:rowOff>25400</xdr:rowOff>
    </xdr:from>
    <xdr:to>
      <xdr:col>3</xdr:col>
      <xdr:colOff>736600</xdr:colOff>
      <xdr:row>87</xdr:row>
      <xdr:rowOff>736600</xdr:rowOff>
    </xdr:to>
    <xdr:pic>
      <xdr:nvPicPr>
        <xdr:cNvPr id="1195" name="Image 1194">
          <a:extLst>
            <a:ext uri="{FF2B5EF4-FFF2-40B4-BE49-F238E27FC236}">
              <a16:creationId xmlns:a16="http://schemas.microsoft.com/office/drawing/2014/main" xmlns="" id="{CCB18CBA-D04D-EDB9-6DCC-3585B4863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57606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202</xdr:row>
      <xdr:rowOff>25400</xdr:rowOff>
    </xdr:from>
    <xdr:to>
      <xdr:col>3</xdr:col>
      <xdr:colOff>736600</xdr:colOff>
      <xdr:row>202</xdr:row>
      <xdr:rowOff>736600</xdr:rowOff>
    </xdr:to>
    <xdr:pic>
      <xdr:nvPicPr>
        <xdr:cNvPr id="1203" name="Image 1202">
          <a:extLst>
            <a:ext uri="{FF2B5EF4-FFF2-40B4-BE49-F238E27FC236}">
              <a16:creationId xmlns:a16="http://schemas.microsoft.com/office/drawing/2014/main" xmlns="" id="{D75A0728-3E82-7971-1749-BF1F6D2AF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60654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96</xdr:row>
      <xdr:rowOff>25400</xdr:rowOff>
    </xdr:from>
    <xdr:to>
      <xdr:col>3</xdr:col>
      <xdr:colOff>736600</xdr:colOff>
      <xdr:row>96</xdr:row>
      <xdr:rowOff>736600</xdr:rowOff>
    </xdr:to>
    <xdr:pic>
      <xdr:nvPicPr>
        <xdr:cNvPr id="1225" name="Image 1224">
          <a:extLst>
            <a:ext uri="{FF2B5EF4-FFF2-40B4-BE49-F238E27FC236}">
              <a16:creationId xmlns:a16="http://schemas.microsoft.com/office/drawing/2014/main" xmlns="" id="{A688D44A-DF2C-F15A-F8BF-AEB8579EE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6922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91</xdr:row>
      <xdr:rowOff>25400</xdr:rowOff>
    </xdr:from>
    <xdr:to>
      <xdr:col>3</xdr:col>
      <xdr:colOff>736600</xdr:colOff>
      <xdr:row>91</xdr:row>
      <xdr:rowOff>736600</xdr:rowOff>
    </xdr:to>
    <xdr:pic>
      <xdr:nvPicPr>
        <xdr:cNvPr id="1227" name="Image 1226">
          <a:extLst>
            <a:ext uri="{FF2B5EF4-FFF2-40B4-BE49-F238E27FC236}">
              <a16:creationId xmlns:a16="http://schemas.microsoft.com/office/drawing/2014/main" xmlns="" id="{F701A600-0607-7A8F-B5B8-3C3992E44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6998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219</xdr:row>
      <xdr:rowOff>25400</xdr:rowOff>
    </xdr:from>
    <xdr:to>
      <xdr:col>3</xdr:col>
      <xdr:colOff>736600</xdr:colOff>
      <xdr:row>219</xdr:row>
      <xdr:rowOff>736600</xdr:rowOff>
    </xdr:to>
    <xdr:pic>
      <xdr:nvPicPr>
        <xdr:cNvPr id="1231" name="Image 1230">
          <a:extLst>
            <a:ext uri="{FF2B5EF4-FFF2-40B4-BE49-F238E27FC236}">
              <a16:creationId xmlns:a16="http://schemas.microsoft.com/office/drawing/2014/main" xmlns="" id="{92695BAB-E3B4-D5B1-B68D-78876F716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71512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152</xdr:row>
      <xdr:rowOff>25400</xdr:rowOff>
    </xdr:from>
    <xdr:to>
      <xdr:col>3</xdr:col>
      <xdr:colOff>736600</xdr:colOff>
      <xdr:row>152</xdr:row>
      <xdr:rowOff>736600</xdr:rowOff>
    </xdr:to>
    <xdr:pic>
      <xdr:nvPicPr>
        <xdr:cNvPr id="1233" name="Image 1232">
          <a:extLst>
            <a:ext uri="{FF2B5EF4-FFF2-40B4-BE49-F238E27FC236}">
              <a16:creationId xmlns:a16="http://schemas.microsoft.com/office/drawing/2014/main" xmlns="" id="{0620A812-D2EF-3B97-057D-94D62ACE5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72274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169</xdr:row>
      <xdr:rowOff>25400</xdr:rowOff>
    </xdr:from>
    <xdr:to>
      <xdr:col>3</xdr:col>
      <xdr:colOff>736600</xdr:colOff>
      <xdr:row>169</xdr:row>
      <xdr:rowOff>736600</xdr:rowOff>
    </xdr:to>
    <xdr:pic>
      <xdr:nvPicPr>
        <xdr:cNvPr id="1235" name="Image 1234">
          <a:extLst>
            <a:ext uri="{FF2B5EF4-FFF2-40B4-BE49-F238E27FC236}">
              <a16:creationId xmlns:a16="http://schemas.microsoft.com/office/drawing/2014/main" xmlns="" id="{2CBCABCD-46C3-EA1A-965F-25B89C115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7303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77</xdr:row>
      <xdr:rowOff>25400</xdr:rowOff>
    </xdr:from>
    <xdr:to>
      <xdr:col>3</xdr:col>
      <xdr:colOff>736600</xdr:colOff>
      <xdr:row>77</xdr:row>
      <xdr:rowOff>736600</xdr:rowOff>
    </xdr:to>
    <xdr:pic>
      <xdr:nvPicPr>
        <xdr:cNvPr id="1241" name="Image 1240">
          <a:extLst>
            <a:ext uri="{FF2B5EF4-FFF2-40B4-BE49-F238E27FC236}">
              <a16:creationId xmlns:a16="http://schemas.microsoft.com/office/drawing/2014/main" xmlns="" id="{2E58A7F2-229E-53E9-FDF0-4EC08D64A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7551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88</xdr:row>
      <xdr:rowOff>25400</xdr:rowOff>
    </xdr:from>
    <xdr:to>
      <xdr:col>3</xdr:col>
      <xdr:colOff>736600</xdr:colOff>
      <xdr:row>88</xdr:row>
      <xdr:rowOff>736600</xdr:rowOff>
    </xdr:to>
    <xdr:pic>
      <xdr:nvPicPr>
        <xdr:cNvPr id="1245" name="Image 1244">
          <a:extLst>
            <a:ext uri="{FF2B5EF4-FFF2-40B4-BE49-F238E27FC236}">
              <a16:creationId xmlns:a16="http://schemas.microsoft.com/office/drawing/2014/main" xmlns="" id="{1F7EFA58-8C58-D57C-F378-74C218107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7703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</xdr:row>
      <xdr:rowOff>25400</xdr:rowOff>
    </xdr:from>
    <xdr:to>
      <xdr:col>3</xdr:col>
      <xdr:colOff>736600</xdr:colOff>
      <xdr:row>21</xdr:row>
      <xdr:rowOff>736600</xdr:rowOff>
    </xdr:to>
    <xdr:pic>
      <xdr:nvPicPr>
        <xdr:cNvPr id="1247" name="Image 1246">
          <a:extLst>
            <a:ext uri="{FF2B5EF4-FFF2-40B4-BE49-F238E27FC236}">
              <a16:creationId xmlns:a16="http://schemas.microsoft.com/office/drawing/2014/main" xmlns="" id="{459E61D1-7D04-9317-E3BA-C320A036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7779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213</xdr:row>
      <xdr:rowOff>25400</xdr:rowOff>
    </xdr:from>
    <xdr:to>
      <xdr:col>3</xdr:col>
      <xdr:colOff>736600</xdr:colOff>
      <xdr:row>213</xdr:row>
      <xdr:rowOff>736600</xdr:rowOff>
    </xdr:to>
    <xdr:pic>
      <xdr:nvPicPr>
        <xdr:cNvPr id="1263" name="Image 1262">
          <a:extLst>
            <a:ext uri="{FF2B5EF4-FFF2-40B4-BE49-F238E27FC236}">
              <a16:creationId xmlns:a16="http://schemas.microsoft.com/office/drawing/2014/main" xmlns="" id="{8AEA29DE-9A30-9126-D15C-B1BA67187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8389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</xdr:row>
      <xdr:rowOff>25400</xdr:rowOff>
    </xdr:from>
    <xdr:to>
      <xdr:col>3</xdr:col>
      <xdr:colOff>736600</xdr:colOff>
      <xdr:row>12</xdr:row>
      <xdr:rowOff>736600</xdr:rowOff>
    </xdr:to>
    <xdr:pic>
      <xdr:nvPicPr>
        <xdr:cNvPr id="1287" name="Image 1286">
          <a:extLst>
            <a:ext uri="{FF2B5EF4-FFF2-40B4-BE49-F238E27FC236}">
              <a16:creationId xmlns:a16="http://schemas.microsoft.com/office/drawing/2014/main" xmlns="" id="{FE345E2C-79F6-B261-F761-7BC5631F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9303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212</xdr:row>
      <xdr:rowOff>25400</xdr:rowOff>
    </xdr:from>
    <xdr:to>
      <xdr:col>3</xdr:col>
      <xdr:colOff>736600</xdr:colOff>
      <xdr:row>212</xdr:row>
      <xdr:rowOff>736600</xdr:rowOff>
    </xdr:to>
    <xdr:pic>
      <xdr:nvPicPr>
        <xdr:cNvPr id="1297" name="Image 1296">
          <a:extLst>
            <a:ext uri="{FF2B5EF4-FFF2-40B4-BE49-F238E27FC236}">
              <a16:creationId xmlns:a16="http://schemas.microsoft.com/office/drawing/2014/main" xmlns="" id="{DDE98E4B-6B5D-500E-FC5A-4DCC6C94F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9684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94</xdr:row>
      <xdr:rowOff>25400</xdr:rowOff>
    </xdr:from>
    <xdr:to>
      <xdr:col>3</xdr:col>
      <xdr:colOff>736600</xdr:colOff>
      <xdr:row>94</xdr:row>
      <xdr:rowOff>736600</xdr:rowOff>
    </xdr:to>
    <xdr:pic>
      <xdr:nvPicPr>
        <xdr:cNvPr id="1301" name="Image 1300">
          <a:extLst>
            <a:ext uri="{FF2B5EF4-FFF2-40B4-BE49-F238E27FC236}">
              <a16:creationId xmlns:a16="http://schemas.microsoft.com/office/drawing/2014/main" xmlns="" id="{60985F2D-EF8F-CE8F-E376-B85C5EBC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9837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210</xdr:row>
      <xdr:rowOff>25400</xdr:rowOff>
    </xdr:from>
    <xdr:to>
      <xdr:col>3</xdr:col>
      <xdr:colOff>736600</xdr:colOff>
      <xdr:row>210</xdr:row>
      <xdr:rowOff>736600</xdr:rowOff>
    </xdr:to>
    <xdr:pic>
      <xdr:nvPicPr>
        <xdr:cNvPr id="1303" name="Image 1302">
          <a:extLst>
            <a:ext uri="{FF2B5EF4-FFF2-40B4-BE49-F238E27FC236}">
              <a16:creationId xmlns:a16="http://schemas.microsoft.com/office/drawing/2014/main" xmlns="" id="{B9E911A3-F49D-9AD3-429B-3E54069E1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9913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172</xdr:row>
      <xdr:rowOff>25400</xdr:rowOff>
    </xdr:from>
    <xdr:to>
      <xdr:col>3</xdr:col>
      <xdr:colOff>736600</xdr:colOff>
      <xdr:row>172</xdr:row>
      <xdr:rowOff>736600</xdr:rowOff>
    </xdr:to>
    <xdr:pic>
      <xdr:nvPicPr>
        <xdr:cNvPr id="1305" name="Image 1304">
          <a:extLst>
            <a:ext uri="{FF2B5EF4-FFF2-40B4-BE49-F238E27FC236}">
              <a16:creationId xmlns:a16="http://schemas.microsoft.com/office/drawing/2014/main" xmlns="" id="{4FD8565A-D607-8F21-9795-997104EA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49989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227</xdr:row>
      <xdr:rowOff>25400</xdr:rowOff>
    </xdr:from>
    <xdr:to>
      <xdr:col>3</xdr:col>
      <xdr:colOff>736600</xdr:colOff>
      <xdr:row>227</xdr:row>
      <xdr:rowOff>736600</xdr:rowOff>
    </xdr:to>
    <xdr:pic>
      <xdr:nvPicPr>
        <xdr:cNvPr id="1307" name="Image 1306">
          <a:extLst>
            <a:ext uri="{FF2B5EF4-FFF2-40B4-BE49-F238E27FC236}">
              <a16:creationId xmlns:a16="http://schemas.microsoft.com/office/drawing/2014/main" xmlns="" id="{48FF7005-C740-3CD6-940C-0B9927FC7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00659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190</xdr:row>
      <xdr:rowOff>25400</xdr:rowOff>
    </xdr:from>
    <xdr:to>
      <xdr:col>3</xdr:col>
      <xdr:colOff>736600</xdr:colOff>
      <xdr:row>190</xdr:row>
      <xdr:rowOff>736600</xdr:rowOff>
    </xdr:to>
    <xdr:pic>
      <xdr:nvPicPr>
        <xdr:cNvPr id="1309" name="Image 1308">
          <a:extLst>
            <a:ext uri="{FF2B5EF4-FFF2-40B4-BE49-F238E27FC236}">
              <a16:creationId xmlns:a16="http://schemas.microsoft.com/office/drawing/2014/main" xmlns="" id="{7750365E-B871-4A85-6004-7BD86236F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0142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230</xdr:row>
      <xdr:rowOff>25400</xdr:rowOff>
    </xdr:from>
    <xdr:to>
      <xdr:col>3</xdr:col>
      <xdr:colOff>736600</xdr:colOff>
      <xdr:row>230</xdr:row>
      <xdr:rowOff>736600</xdr:rowOff>
    </xdr:to>
    <xdr:pic>
      <xdr:nvPicPr>
        <xdr:cNvPr id="1321" name="Image 1320">
          <a:extLst>
            <a:ext uri="{FF2B5EF4-FFF2-40B4-BE49-F238E27FC236}">
              <a16:creationId xmlns:a16="http://schemas.microsoft.com/office/drawing/2014/main" xmlns="" id="{3333621C-590F-0D1E-07DA-1FBFE8E14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0599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194</xdr:row>
      <xdr:rowOff>25400</xdr:rowOff>
    </xdr:from>
    <xdr:to>
      <xdr:col>3</xdr:col>
      <xdr:colOff>736600</xdr:colOff>
      <xdr:row>194</xdr:row>
      <xdr:rowOff>736600</xdr:rowOff>
    </xdr:to>
    <xdr:pic>
      <xdr:nvPicPr>
        <xdr:cNvPr id="1323" name="Image 1322">
          <a:extLst>
            <a:ext uri="{FF2B5EF4-FFF2-40B4-BE49-F238E27FC236}">
              <a16:creationId xmlns:a16="http://schemas.microsoft.com/office/drawing/2014/main" xmlns="" id="{8D6B22A6-70D4-ED90-BDFC-905411E52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0675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136</xdr:row>
      <xdr:rowOff>25400</xdr:rowOff>
    </xdr:from>
    <xdr:to>
      <xdr:col>3</xdr:col>
      <xdr:colOff>736600</xdr:colOff>
      <xdr:row>136</xdr:row>
      <xdr:rowOff>736600</xdr:rowOff>
    </xdr:to>
    <xdr:pic>
      <xdr:nvPicPr>
        <xdr:cNvPr id="1325" name="Image 1324">
          <a:extLst>
            <a:ext uri="{FF2B5EF4-FFF2-40B4-BE49-F238E27FC236}">
              <a16:creationId xmlns:a16="http://schemas.microsoft.com/office/drawing/2014/main" xmlns="" id="{E9A99576-CBE0-78C4-F69C-27DAEB0C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07517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</xdr:row>
      <xdr:rowOff>25400</xdr:rowOff>
    </xdr:from>
    <xdr:to>
      <xdr:col>3</xdr:col>
      <xdr:colOff>736600</xdr:colOff>
      <xdr:row>17</xdr:row>
      <xdr:rowOff>736600</xdr:rowOff>
    </xdr:to>
    <xdr:pic>
      <xdr:nvPicPr>
        <xdr:cNvPr id="1329" name="Image 1328">
          <a:extLst>
            <a:ext uri="{FF2B5EF4-FFF2-40B4-BE49-F238E27FC236}">
              <a16:creationId xmlns:a16="http://schemas.microsoft.com/office/drawing/2014/main" xmlns="" id="{DB1583E5-3EF5-3EA7-2AD9-4A13176A5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09041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109</xdr:row>
      <xdr:rowOff>25400</xdr:rowOff>
    </xdr:from>
    <xdr:to>
      <xdr:col>3</xdr:col>
      <xdr:colOff>736600</xdr:colOff>
      <xdr:row>109</xdr:row>
      <xdr:rowOff>736600</xdr:rowOff>
    </xdr:to>
    <xdr:pic>
      <xdr:nvPicPr>
        <xdr:cNvPr id="1331" name="Image 1330">
          <a:extLst>
            <a:ext uri="{FF2B5EF4-FFF2-40B4-BE49-F238E27FC236}">
              <a16:creationId xmlns:a16="http://schemas.microsoft.com/office/drawing/2014/main" xmlns="" id="{C8EB2C79-AC83-990E-54C4-106704F41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09803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229</xdr:row>
      <xdr:rowOff>25400</xdr:rowOff>
    </xdr:from>
    <xdr:to>
      <xdr:col>3</xdr:col>
      <xdr:colOff>736600</xdr:colOff>
      <xdr:row>229</xdr:row>
      <xdr:rowOff>736600</xdr:rowOff>
    </xdr:to>
    <xdr:pic>
      <xdr:nvPicPr>
        <xdr:cNvPr id="1333" name="Image 1332">
          <a:extLst>
            <a:ext uri="{FF2B5EF4-FFF2-40B4-BE49-F238E27FC236}">
              <a16:creationId xmlns:a16="http://schemas.microsoft.com/office/drawing/2014/main" xmlns="" id="{492E13B1-A8D2-6956-0635-7BADA18C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10565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82</xdr:row>
      <xdr:rowOff>25400</xdr:rowOff>
    </xdr:from>
    <xdr:to>
      <xdr:col>3</xdr:col>
      <xdr:colOff>736600</xdr:colOff>
      <xdr:row>82</xdr:row>
      <xdr:rowOff>736600</xdr:rowOff>
    </xdr:to>
    <xdr:pic>
      <xdr:nvPicPr>
        <xdr:cNvPr id="1355" name="Image 1354">
          <a:extLst>
            <a:ext uri="{FF2B5EF4-FFF2-40B4-BE49-F238E27FC236}">
              <a16:creationId xmlns:a16="http://schemas.microsoft.com/office/drawing/2014/main" xmlns="" id="{72EB98BD-B6F2-6C60-B498-A0409936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19137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92</xdr:row>
      <xdr:rowOff>25400</xdr:rowOff>
    </xdr:from>
    <xdr:to>
      <xdr:col>3</xdr:col>
      <xdr:colOff>736600</xdr:colOff>
      <xdr:row>92</xdr:row>
      <xdr:rowOff>736600</xdr:rowOff>
    </xdr:to>
    <xdr:pic>
      <xdr:nvPicPr>
        <xdr:cNvPr id="1361" name="Image 1360">
          <a:extLst>
            <a:ext uri="{FF2B5EF4-FFF2-40B4-BE49-F238E27FC236}">
              <a16:creationId xmlns:a16="http://schemas.microsoft.com/office/drawing/2014/main" xmlns="" id="{32EF19C1-3BBA-969F-AAC3-BBD08B7B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21423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128</xdr:row>
      <xdr:rowOff>25400</xdr:rowOff>
    </xdr:from>
    <xdr:to>
      <xdr:col>3</xdr:col>
      <xdr:colOff>736600</xdr:colOff>
      <xdr:row>128</xdr:row>
      <xdr:rowOff>736600</xdr:rowOff>
    </xdr:to>
    <xdr:pic>
      <xdr:nvPicPr>
        <xdr:cNvPr id="1363" name="Image 1362">
          <a:extLst>
            <a:ext uri="{FF2B5EF4-FFF2-40B4-BE49-F238E27FC236}">
              <a16:creationId xmlns:a16="http://schemas.microsoft.com/office/drawing/2014/main" xmlns="" id="{14047F54-4BD2-780A-A15E-04EA4CE82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2218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81</xdr:row>
      <xdr:rowOff>25400</xdr:rowOff>
    </xdr:from>
    <xdr:to>
      <xdr:col>3</xdr:col>
      <xdr:colOff>736600</xdr:colOff>
      <xdr:row>81</xdr:row>
      <xdr:rowOff>736600</xdr:rowOff>
    </xdr:to>
    <xdr:pic>
      <xdr:nvPicPr>
        <xdr:cNvPr id="1365" name="Image 1364">
          <a:extLst>
            <a:ext uri="{FF2B5EF4-FFF2-40B4-BE49-F238E27FC236}">
              <a16:creationId xmlns:a16="http://schemas.microsoft.com/office/drawing/2014/main" xmlns="" id="{E8256C6C-FBE8-AFFC-D44D-7075B062E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22947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153</xdr:row>
      <xdr:rowOff>25400</xdr:rowOff>
    </xdr:from>
    <xdr:to>
      <xdr:col>3</xdr:col>
      <xdr:colOff>736600</xdr:colOff>
      <xdr:row>153</xdr:row>
      <xdr:rowOff>736600</xdr:rowOff>
    </xdr:to>
    <xdr:pic>
      <xdr:nvPicPr>
        <xdr:cNvPr id="1373" name="Image 1372">
          <a:extLst>
            <a:ext uri="{FF2B5EF4-FFF2-40B4-BE49-F238E27FC236}">
              <a16:creationId xmlns:a16="http://schemas.microsoft.com/office/drawing/2014/main" xmlns="" id="{8D2D454F-3681-93AE-774A-187946D95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2599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217</xdr:row>
      <xdr:rowOff>25400</xdr:rowOff>
    </xdr:from>
    <xdr:to>
      <xdr:col>3</xdr:col>
      <xdr:colOff>736600</xdr:colOff>
      <xdr:row>217</xdr:row>
      <xdr:rowOff>736600</xdr:rowOff>
    </xdr:to>
    <xdr:pic>
      <xdr:nvPicPr>
        <xdr:cNvPr id="1375" name="Image 1374">
          <a:extLst>
            <a:ext uri="{FF2B5EF4-FFF2-40B4-BE49-F238E27FC236}">
              <a16:creationId xmlns:a16="http://schemas.microsoft.com/office/drawing/2014/main" xmlns="" id="{32D6EB0A-7BED-4934-8754-A5765B292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26757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218</xdr:row>
      <xdr:rowOff>25400</xdr:rowOff>
    </xdr:from>
    <xdr:to>
      <xdr:col>3</xdr:col>
      <xdr:colOff>736600</xdr:colOff>
      <xdr:row>218</xdr:row>
      <xdr:rowOff>736600</xdr:rowOff>
    </xdr:to>
    <xdr:pic>
      <xdr:nvPicPr>
        <xdr:cNvPr id="1377" name="Image 1376">
          <a:extLst>
            <a:ext uri="{FF2B5EF4-FFF2-40B4-BE49-F238E27FC236}">
              <a16:creationId xmlns:a16="http://schemas.microsoft.com/office/drawing/2014/main" xmlns="" id="{327E9B28-BE00-8E7F-34A7-B11FB3BF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27519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86</xdr:row>
      <xdr:rowOff>25400</xdr:rowOff>
    </xdr:from>
    <xdr:to>
      <xdr:col>3</xdr:col>
      <xdr:colOff>736600</xdr:colOff>
      <xdr:row>86</xdr:row>
      <xdr:rowOff>736600</xdr:rowOff>
    </xdr:to>
    <xdr:pic>
      <xdr:nvPicPr>
        <xdr:cNvPr id="1379" name="Image 1378">
          <a:extLst>
            <a:ext uri="{FF2B5EF4-FFF2-40B4-BE49-F238E27FC236}">
              <a16:creationId xmlns:a16="http://schemas.microsoft.com/office/drawing/2014/main" xmlns="" id="{CFC1BABE-FE5E-833B-D05C-D887119F0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28281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163</xdr:row>
      <xdr:rowOff>25400</xdr:rowOff>
    </xdr:from>
    <xdr:to>
      <xdr:col>3</xdr:col>
      <xdr:colOff>736600</xdr:colOff>
      <xdr:row>163</xdr:row>
      <xdr:rowOff>736600</xdr:rowOff>
    </xdr:to>
    <xdr:pic>
      <xdr:nvPicPr>
        <xdr:cNvPr id="1381" name="Image 1380">
          <a:extLst>
            <a:ext uri="{FF2B5EF4-FFF2-40B4-BE49-F238E27FC236}">
              <a16:creationId xmlns:a16="http://schemas.microsoft.com/office/drawing/2014/main" xmlns="" id="{A1B965E0-2C0E-05D8-0F8D-63629BEF5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29043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220</xdr:row>
      <xdr:rowOff>25400</xdr:rowOff>
    </xdr:from>
    <xdr:to>
      <xdr:col>3</xdr:col>
      <xdr:colOff>736600</xdr:colOff>
      <xdr:row>220</xdr:row>
      <xdr:rowOff>736600</xdr:rowOff>
    </xdr:to>
    <xdr:pic>
      <xdr:nvPicPr>
        <xdr:cNvPr id="1391" name="Image 1390">
          <a:extLst>
            <a:ext uri="{FF2B5EF4-FFF2-40B4-BE49-F238E27FC236}">
              <a16:creationId xmlns:a16="http://schemas.microsoft.com/office/drawing/2014/main" xmlns="" id="{D625D080-4396-F6F8-4C6F-92A6EBDFE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32853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83</xdr:row>
      <xdr:rowOff>25400</xdr:rowOff>
    </xdr:from>
    <xdr:to>
      <xdr:col>3</xdr:col>
      <xdr:colOff>736600</xdr:colOff>
      <xdr:row>83</xdr:row>
      <xdr:rowOff>736600</xdr:rowOff>
    </xdr:to>
    <xdr:pic>
      <xdr:nvPicPr>
        <xdr:cNvPr id="1393" name="Image 1392">
          <a:extLst>
            <a:ext uri="{FF2B5EF4-FFF2-40B4-BE49-F238E27FC236}">
              <a16:creationId xmlns:a16="http://schemas.microsoft.com/office/drawing/2014/main" xmlns="" id="{99EC5B12-3151-4D8F-2591-799DFB58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3361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135</xdr:row>
      <xdr:rowOff>25400</xdr:rowOff>
    </xdr:from>
    <xdr:to>
      <xdr:col>3</xdr:col>
      <xdr:colOff>736600</xdr:colOff>
      <xdr:row>135</xdr:row>
      <xdr:rowOff>736600</xdr:rowOff>
    </xdr:to>
    <xdr:pic>
      <xdr:nvPicPr>
        <xdr:cNvPr id="1405" name="Image 1404">
          <a:extLst>
            <a:ext uri="{FF2B5EF4-FFF2-40B4-BE49-F238E27FC236}">
              <a16:creationId xmlns:a16="http://schemas.microsoft.com/office/drawing/2014/main" xmlns="" id="{6224F06E-DEE9-5D4A-67F3-9C1416848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38378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167</xdr:row>
      <xdr:rowOff>25400</xdr:rowOff>
    </xdr:from>
    <xdr:to>
      <xdr:col>3</xdr:col>
      <xdr:colOff>736600</xdr:colOff>
      <xdr:row>167</xdr:row>
      <xdr:rowOff>736600</xdr:rowOff>
    </xdr:to>
    <xdr:pic>
      <xdr:nvPicPr>
        <xdr:cNvPr id="1407" name="Image 1406">
          <a:extLst>
            <a:ext uri="{FF2B5EF4-FFF2-40B4-BE49-F238E27FC236}">
              <a16:creationId xmlns:a16="http://schemas.microsoft.com/office/drawing/2014/main" xmlns="" id="{D6C5C685-4863-4222-C424-7FB544BF8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39140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142</xdr:row>
      <xdr:rowOff>25400</xdr:rowOff>
    </xdr:from>
    <xdr:to>
      <xdr:col>3</xdr:col>
      <xdr:colOff>736600</xdr:colOff>
      <xdr:row>142</xdr:row>
      <xdr:rowOff>736600</xdr:rowOff>
    </xdr:to>
    <xdr:pic>
      <xdr:nvPicPr>
        <xdr:cNvPr id="1413" name="Image 1412">
          <a:extLst>
            <a:ext uri="{FF2B5EF4-FFF2-40B4-BE49-F238E27FC236}">
              <a16:creationId xmlns:a16="http://schemas.microsoft.com/office/drawing/2014/main" xmlns="" id="{BC5F7EA5-C902-B9DA-66C1-0DC513D23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4161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90</xdr:row>
      <xdr:rowOff>25400</xdr:rowOff>
    </xdr:from>
    <xdr:to>
      <xdr:col>3</xdr:col>
      <xdr:colOff>736600</xdr:colOff>
      <xdr:row>90</xdr:row>
      <xdr:rowOff>736600</xdr:rowOff>
    </xdr:to>
    <xdr:pic>
      <xdr:nvPicPr>
        <xdr:cNvPr id="1415" name="Image 1414">
          <a:extLst>
            <a:ext uri="{FF2B5EF4-FFF2-40B4-BE49-F238E27FC236}">
              <a16:creationId xmlns:a16="http://schemas.microsoft.com/office/drawing/2014/main" xmlns="" id="{57872B80-C22E-CB69-B332-4F5327C7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4237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123</xdr:row>
      <xdr:rowOff>25400</xdr:rowOff>
    </xdr:from>
    <xdr:to>
      <xdr:col>3</xdr:col>
      <xdr:colOff>736600</xdr:colOff>
      <xdr:row>123</xdr:row>
      <xdr:rowOff>736600</xdr:rowOff>
    </xdr:to>
    <xdr:pic>
      <xdr:nvPicPr>
        <xdr:cNvPr id="1417" name="Image 1416">
          <a:extLst>
            <a:ext uri="{FF2B5EF4-FFF2-40B4-BE49-F238E27FC236}">
              <a16:creationId xmlns:a16="http://schemas.microsoft.com/office/drawing/2014/main" xmlns="" id="{7E0A90DB-3758-1ADE-E0D5-5D49F1889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4314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95</xdr:row>
      <xdr:rowOff>25400</xdr:rowOff>
    </xdr:from>
    <xdr:to>
      <xdr:col>3</xdr:col>
      <xdr:colOff>736600</xdr:colOff>
      <xdr:row>95</xdr:row>
      <xdr:rowOff>736600</xdr:rowOff>
    </xdr:to>
    <xdr:pic>
      <xdr:nvPicPr>
        <xdr:cNvPr id="1423" name="Image 1422">
          <a:extLst>
            <a:ext uri="{FF2B5EF4-FFF2-40B4-BE49-F238E27FC236}">
              <a16:creationId xmlns:a16="http://schemas.microsoft.com/office/drawing/2014/main" xmlns="" id="{2D419AE0-F9D9-A08A-1DFE-0D0B42B6A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4542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55</xdr:row>
      <xdr:rowOff>25400</xdr:rowOff>
    </xdr:from>
    <xdr:to>
      <xdr:col>3</xdr:col>
      <xdr:colOff>736600</xdr:colOff>
      <xdr:row>55</xdr:row>
      <xdr:rowOff>736600</xdr:rowOff>
    </xdr:to>
    <xdr:pic>
      <xdr:nvPicPr>
        <xdr:cNvPr id="1427" name="Image 1426">
          <a:extLst>
            <a:ext uri="{FF2B5EF4-FFF2-40B4-BE49-F238E27FC236}">
              <a16:creationId xmlns:a16="http://schemas.microsoft.com/office/drawing/2014/main" xmlns="" id="{1AC88E59-5ECB-CFEC-5DE1-18542888D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46950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181</xdr:row>
      <xdr:rowOff>25400</xdr:rowOff>
    </xdr:from>
    <xdr:to>
      <xdr:col>3</xdr:col>
      <xdr:colOff>736600</xdr:colOff>
      <xdr:row>181</xdr:row>
      <xdr:rowOff>736600</xdr:rowOff>
    </xdr:to>
    <xdr:pic>
      <xdr:nvPicPr>
        <xdr:cNvPr id="1445" name="Image 1444">
          <a:extLst>
            <a:ext uri="{FF2B5EF4-FFF2-40B4-BE49-F238E27FC236}">
              <a16:creationId xmlns:a16="http://schemas.microsoft.com/office/drawing/2014/main" xmlns="" id="{6A618F95-BD13-4735-44F6-60B1256CB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53808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239</xdr:row>
      <xdr:rowOff>25400</xdr:rowOff>
    </xdr:from>
    <xdr:to>
      <xdr:col>3</xdr:col>
      <xdr:colOff>736600</xdr:colOff>
      <xdr:row>239</xdr:row>
      <xdr:rowOff>736600</xdr:rowOff>
    </xdr:to>
    <xdr:pic>
      <xdr:nvPicPr>
        <xdr:cNvPr id="1457" name="Image 1456">
          <a:extLst>
            <a:ext uri="{FF2B5EF4-FFF2-40B4-BE49-F238E27FC236}">
              <a16:creationId xmlns:a16="http://schemas.microsoft.com/office/drawing/2014/main" xmlns="" id="{A83326DC-C96F-EEC5-1ED4-16F236D29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58761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74</xdr:row>
      <xdr:rowOff>25400</xdr:rowOff>
    </xdr:from>
    <xdr:to>
      <xdr:col>3</xdr:col>
      <xdr:colOff>736600</xdr:colOff>
      <xdr:row>74</xdr:row>
      <xdr:rowOff>736600</xdr:rowOff>
    </xdr:to>
    <xdr:pic>
      <xdr:nvPicPr>
        <xdr:cNvPr id="1459" name="Image 1458">
          <a:extLst>
            <a:ext uri="{FF2B5EF4-FFF2-40B4-BE49-F238E27FC236}">
              <a16:creationId xmlns:a16="http://schemas.microsoft.com/office/drawing/2014/main" xmlns="" id="{401ED225-022E-E047-EC8C-8B920A6D4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59523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247</xdr:row>
      <xdr:rowOff>25400</xdr:rowOff>
    </xdr:from>
    <xdr:to>
      <xdr:col>3</xdr:col>
      <xdr:colOff>736600</xdr:colOff>
      <xdr:row>247</xdr:row>
      <xdr:rowOff>736600</xdr:rowOff>
    </xdr:to>
    <xdr:pic>
      <xdr:nvPicPr>
        <xdr:cNvPr id="1461" name="Image 1460">
          <a:extLst>
            <a:ext uri="{FF2B5EF4-FFF2-40B4-BE49-F238E27FC236}">
              <a16:creationId xmlns:a16="http://schemas.microsoft.com/office/drawing/2014/main" xmlns="" id="{51379C36-8186-47DF-FC53-79515F728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6028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215</xdr:row>
      <xdr:rowOff>25400</xdr:rowOff>
    </xdr:from>
    <xdr:to>
      <xdr:col>3</xdr:col>
      <xdr:colOff>736600</xdr:colOff>
      <xdr:row>215</xdr:row>
      <xdr:rowOff>736600</xdr:rowOff>
    </xdr:to>
    <xdr:pic>
      <xdr:nvPicPr>
        <xdr:cNvPr id="1467" name="Image 1466">
          <a:extLst>
            <a:ext uri="{FF2B5EF4-FFF2-40B4-BE49-F238E27FC236}">
              <a16:creationId xmlns:a16="http://schemas.microsoft.com/office/drawing/2014/main" xmlns="" id="{286FBD87-1AA2-BDEC-92A6-52E4E775F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62571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208</xdr:row>
      <xdr:rowOff>25400</xdr:rowOff>
    </xdr:from>
    <xdr:to>
      <xdr:col>3</xdr:col>
      <xdr:colOff>736600</xdr:colOff>
      <xdr:row>208</xdr:row>
      <xdr:rowOff>736600</xdr:rowOff>
    </xdr:to>
    <xdr:pic>
      <xdr:nvPicPr>
        <xdr:cNvPr id="1499" name="Image 1498">
          <a:extLst>
            <a:ext uri="{FF2B5EF4-FFF2-40B4-BE49-F238E27FC236}">
              <a16:creationId xmlns:a16="http://schemas.microsoft.com/office/drawing/2014/main" xmlns="" id="{99C5C8B6-A506-0F38-AEC2-C530B03DB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74954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209</xdr:row>
      <xdr:rowOff>25400</xdr:rowOff>
    </xdr:from>
    <xdr:to>
      <xdr:col>3</xdr:col>
      <xdr:colOff>736600</xdr:colOff>
      <xdr:row>209</xdr:row>
      <xdr:rowOff>736600</xdr:rowOff>
    </xdr:to>
    <xdr:pic>
      <xdr:nvPicPr>
        <xdr:cNvPr id="1503" name="Image 1502">
          <a:extLst>
            <a:ext uri="{FF2B5EF4-FFF2-40B4-BE49-F238E27FC236}">
              <a16:creationId xmlns:a16="http://schemas.microsoft.com/office/drawing/2014/main" xmlns="" id="{1A9D315F-F317-FE22-21FB-9FE6A10DD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76478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211</xdr:row>
      <xdr:rowOff>25400</xdr:rowOff>
    </xdr:from>
    <xdr:to>
      <xdr:col>3</xdr:col>
      <xdr:colOff>736600</xdr:colOff>
      <xdr:row>211</xdr:row>
      <xdr:rowOff>736600</xdr:rowOff>
    </xdr:to>
    <xdr:pic>
      <xdr:nvPicPr>
        <xdr:cNvPr id="1505" name="Image 1504">
          <a:extLst>
            <a:ext uri="{FF2B5EF4-FFF2-40B4-BE49-F238E27FC236}">
              <a16:creationId xmlns:a16="http://schemas.microsoft.com/office/drawing/2014/main" xmlns="" id="{4A8B5DE5-6578-F971-4D60-E49F08AAD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77240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191</xdr:row>
      <xdr:rowOff>25400</xdr:rowOff>
    </xdr:from>
    <xdr:to>
      <xdr:col>3</xdr:col>
      <xdr:colOff>736600</xdr:colOff>
      <xdr:row>191</xdr:row>
      <xdr:rowOff>736600</xdr:rowOff>
    </xdr:to>
    <xdr:pic>
      <xdr:nvPicPr>
        <xdr:cNvPr id="1509" name="Image 1508">
          <a:extLst>
            <a:ext uri="{FF2B5EF4-FFF2-40B4-BE49-F238E27FC236}">
              <a16:creationId xmlns:a16="http://schemas.microsoft.com/office/drawing/2014/main" xmlns="" id="{273106BC-BC27-227C-3717-0542EAE04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78764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171</xdr:row>
      <xdr:rowOff>25400</xdr:rowOff>
    </xdr:from>
    <xdr:to>
      <xdr:col>3</xdr:col>
      <xdr:colOff>736600</xdr:colOff>
      <xdr:row>171</xdr:row>
      <xdr:rowOff>736600</xdr:rowOff>
    </xdr:to>
    <xdr:pic>
      <xdr:nvPicPr>
        <xdr:cNvPr id="1513" name="Image 1512">
          <a:extLst>
            <a:ext uri="{FF2B5EF4-FFF2-40B4-BE49-F238E27FC236}">
              <a16:creationId xmlns:a16="http://schemas.microsoft.com/office/drawing/2014/main" xmlns="" id="{AD85A098-F012-D3B3-2D54-8EDA86C75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802884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174</xdr:row>
      <xdr:rowOff>25400</xdr:rowOff>
    </xdr:from>
    <xdr:to>
      <xdr:col>3</xdr:col>
      <xdr:colOff>736600</xdr:colOff>
      <xdr:row>174</xdr:row>
      <xdr:rowOff>736600</xdr:rowOff>
    </xdr:to>
    <xdr:pic>
      <xdr:nvPicPr>
        <xdr:cNvPr id="1539" name="Image 1538">
          <a:extLst>
            <a:ext uri="{FF2B5EF4-FFF2-40B4-BE49-F238E27FC236}">
              <a16:creationId xmlns:a16="http://schemas.microsoft.com/office/drawing/2014/main" xmlns="" id="{EBA619A1-B88D-607D-A07F-326C2D9F6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9076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177</xdr:row>
      <xdr:rowOff>25400</xdr:rowOff>
    </xdr:from>
    <xdr:to>
      <xdr:col>3</xdr:col>
      <xdr:colOff>736600</xdr:colOff>
      <xdr:row>177</xdr:row>
      <xdr:rowOff>736600</xdr:rowOff>
    </xdr:to>
    <xdr:pic>
      <xdr:nvPicPr>
        <xdr:cNvPr id="1541" name="Image 1540">
          <a:extLst>
            <a:ext uri="{FF2B5EF4-FFF2-40B4-BE49-F238E27FC236}">
              <a16:creationId xmlns:a16="http://schemas.microsoft.com/office/drawing/2014/main" xmlns="" id="{EC69152B-71F3-9D50-CB0E-16F811DC8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91527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201</xdr:row>
      <xdr:rowOff>25400</xdr:rowOff>
    </xdr:from>
    <xdr:to>
      <xdr:col>3</xdr:col>
      <xdr:colOff>736600</xdr:colOff>
      <xdr:row>201</xdr:row>
      <xdr:rowOff>736600</xdr:rowOff>
    </xdr:to>
    <xdr:pic>
      <xdr:nvPicPr>
        <xdr:cNvPr id="1543" name="Image 1542">
          <a:extLst>
            <a:ext uri="{FF2B5EF4-FFF2-40B4-BE49-F238E27FC236}">
              <a16:creationId xmlns:a16="http://schemas.microsoft.com/office/drawing/2014/main" xmlns="" id="{98351BFB-1A4C-7839-7789-70B37649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92289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140</xdr:row>
      <xdr:rowOff>25400</xdr:rowOff>
    </xdr:from>
    <xdr:to>
      <xdr:col>3</xdr:col>
      <xdr:colOff>736600</xdr:colOff>
      <xdr:row>140</xdr:row>
      <xdr:rowOff>736600</xdr:rowOff>
    </xdr:to>
    <xdr:pic>
      <xdr:nvPicPr>
        <xdr:cNvPr id="1549" name="Image 1548">
          <a:extLst>
            <a:ext uri="{FF2B5EF4-FFF2-40B4-BE49-F238E27FC236}">
              <a16:creationId xmlns:a16="http://schemas.microsoft.com/office/drawing/2014/main" xmlns="" id="{B8BAA4D6-D534-CAC0-0A66-7BD21FDA5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9457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146</xdr:row>
      <xdr:rowOff>25400</xdr:rowOff>
    </xdr:from>
    <xdr:to>
      <xdr:col>3</xdr:col>
      <xdr:colOff>736600</xdr:colOff>
      <xdr:row>146</xdr:row>
      <xdr:rowOff>736600</xdr:rowOff>
    </xdr:to>
    <xdr:pic>
      <xdr:nvPicPr>
        <xdr:cNvPr id="1557" name="Image 1556">
          <a:extLst>
            <a:ext uri="{FF2B5EF4-FFF2-40B4-BE49-F238E27FC236}">
              <a16:creationId xmlns:a16="http://schemas.microsoft.com/office/drawing/2014/main" xmlns="" id="{73C925F4-9994-9A93-D501-02AB62A6E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597623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8</xdr:row>
      <xdr:rowOff>25400</xdr:rowOff>
    </xdr:from>
    <xdr:to>
      <xdr:col>3</xdr:col>
      <xdr:colOff>736600</xdr:colOff>
      <xdr:row>8</xdr:row>
      <xdr:rowOff>736600</xdr:rowOff>
    </xdr:to>
    <xdr:pic>
      <xdr:nvPicPr>
        <xdr:cNvPr id="1565" name="Image 1564">
          <a:extLst>
            <a:ext uri="{FF2B5EF4-FFF2-40B4-BE49-F238E27FC236}">
              <a16:creationId xmlns:a16="http://schemas.microsoft.com/office/drawing/2014/main" xmlns="" id="{75FAE50B-4794-CE40-9D87-3627B7D4B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600671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157</xdr:row>
      <xdr:rowOff>25400</xdr:rowOff>
    </xdr:from>
    <xdr:to>
      <xdr:col>3</xdr:col>
      <xdr:colOff>736600</xdr:colOff>
      <xdr:row>157</xdr:row>
      <xdr:rowOff>736600</xdr:rowOff>
    </xdr:to>
    <xdr:pic>
      <xdr:nvPicPr>
        <xdr:cNvPr id="1589" name="Image 1588">
          <a:extLst>
            <a:ext uri="{FF2B5EF4-FFF2-40B4-BE49-F238E27FC236}">
              <a16:creationId xmlns:a16="http://schemas.microsoft.com/office/drawing/2014/main" xmlns="" id="{362AE215-03EF-5E61-71CD-C8EFDFE93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325" y="609815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37</xdr:row>
      <xdr:rowOff>25400</xdr:rowOff>
    </xdr:from>
    <xdr:to>
      <xdr:col>3</xdr:col>
      <xdr:colOff>736600</xdr:colOff>
      <xdr:row>37</xdr:row>
      <xdr:rowOff>736600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xmlns="" id="{A756D80E-2D22-46E9-8350-DEC77FC60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596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25</xdr:row>
      <xdr:rowOff>25400</xdr:rowOff>
    </xdr:from>
    <xdr:to>
      <xdr:col>3</xdr:col>
      <xdr:colOff>736600</xdr:colOff>
      <xdr:row>25</xdr:row>
      <xdr:rowOff>736600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2BDC02C1-C012-4C17-8800-925BC15ED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3281045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14</xdr:row>
      <xdr:rowOff>25400</xdr:rowOff>
    </xdr:from>
    <xdr:to>
      <xdr:col>3</xdr:col>
      <xdr:colOff>736600</xdr:colOff>
      <xdr:row>14</xdr:row>
      <xdr:rowOff>736600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xmlns="" id="{4C2471C5-3270-46CE-8363-FA6C6AF48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35125025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93</xdr:row>
      <xdr:rowOff>25400</xdr:rowOff>
    </xdr:from>
    <xdr:to>
      <xdr:col>3</xdr:col>
      <xdr:colOff>736600</xdr:colOff>
      <xdr:row>93</xdr:row>
      <xdr:rowOff>736600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20997B84-9B81-44B9-8580-8F09A612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3898265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20</xdr:row>
      <xdr:rowOff>25400</xdr:rowOff>
    </xdr:from>
    <xdr:to>
      <xdr:col>3</xdr:col>
      <xdr:colOff>736600</xdr:colOff>
      <xdr:row>20</xdr:row>
      <xdr:rowOff>736600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xmlns="" id="{B3D3F71E-E587-4F03-8F28-52EC6AD8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4206875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71</xdr:row>
      <xdr:rowOff>25400</xdr:rowOff>
    </xdr:from>
    <xdr:to>
      <xdr:col>3</xdr:col>
      <xdr:colOff>736600</xdr:colOff>
      <xdr:row>71</xdr:row>
      <xdr:rowOff>736600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EFA6A5AE-0E49-44FA-AC9B-E584C099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4515485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18</xdr:row>
      <xdr:rowOff>25400</xdr:rowOff>
    </xdr:from>
    <xdr:to>
      <xdr:col>3</xdr:col>
      <xdr:colOff>736600</xdr:colOff>
      <xdr:row>18</xdr:row>
      <xdr:rowOff>736600</xdr:rowOff>
    </xdr:to>
    <xdr:pic>
      <xdr:nvPicPr>
        <xdr:cNvPr id="1376" name="Image 1375">
          <a:extLst>
            <a:ext uri="{FF2B5EF4-FFF2-40B4-BE49-F238E27FC236}">
              <a16:creationId xmlns:a16="http://schemas.microsoft.com/office/drawing/2014/main" xmlns="" id="{A4E6CC16-2466-4305-B24F-6F11E185D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466979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9</xdr:row>
      <xdr:rowOff>25400</xdr:rowOff>
    </xdr:from>
    <xdr:to>
      <xdr:col>3</xdr:col>
      <xdr:colOff>736600</xdr:colOff>
      <xdr:row>9</xdr:row>
      <xdr:rowOff>736600</xdr:rowOff>
    </xdr:to>
    <xdr:pic>
      <xdr:nvPicPr>
        <xdr:cNvPr id="1378" name="Image 1377">
          <a:extLst>
            <a:ext uri="{FF2B5EF4-FFF2-40B4-BE49-F238E27FC236}">
              <a16:creationId xmlns:a16="http://schemas.microsoft.com/office/drawing/2014/main" xmlns="" id="{9545ABBE-004D-421D-BB37-80D38016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4824095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6</xdr:row>
      <xdr:rowOff>25400</xdr:rowOff>
    </xdr:from>
    <xdr:to>
      <xdr:col>3</xdr:col>
      <xdr:colOff>736600</xdr:colOff>
      <xdr:row>6</xdr:row>
      <xdr:rowOff>736600</xdr:rowOff>
    </xdr:to>
    <xdr:pic>
      <xdr:nvPicPr>
        <xdr:cNvPr id="1383" name="Image 1382">
          <a:extLst>
            <a:ext uri="{FF2B5EF4-FFF2-40B4-BE49-F238E27FC236}">
              <a16:creationId xmlns:a16="http://schemas.microsoft.com/office/drawing/2014/main" xmlns="" id="{0B4FC453-CC50-4B4C-B620-B89E85EE5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528701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30</xdr:row>
      <xdr:rowOff>25400</xdr:rowOff>
    </xdr:from>
    <xdr:to>
      <xdr:col>3</xdr:col>
      <xdr:colOff>736600</xdr:colOff>
      <xdr:row>30</xdr:row>
      <xdr:rowOff>736600</xdr:rowOff>
    </xdr:to>
    <xdr:pic>
      <xdr:nvPicPr>
        <xdr:cNvPr id="1385" name="Image 1384">
          <a:extLst>
            <a:ext uri="{FF2B5EF4-FFF2-40B4-BE49-F238E27FC236}">
              <a16:creationId xmlns:a16="http://schemas.microsoft.com/office/drawing/2014/main" xmlns="" id="{DD1B51F8-8CB2-4F2F-954D-A9DF4F9D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25866725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32</xdr:row>
      <xdr:rowOff>25400</xdr:rowOff>
    </xdr:from>
    <xdr:to>
      <xdr:col>3</xdr:col>
      <xdr:colOff>736600</xdr:colOff>
      <xdr:row>32</xdr:row>
      <xdr:rowOff>736600</xdr:rowOff>
    </xdr:to>
    <xdr:pic>
      <xdr:nvPicPr>
        <xdr:cNvPr id="1386" name="Image 1385">
          <a:extLst>
            <a:ext uri="{FF2B5EF4-FFF2-40B4-BE49-F238E27FC236}">
              <a16:creationId xmlns:a16="http://schemas.microsoft.com/office/drawing/2014/main" xmlns="" id="{953E3C04-305E-4EC5-807C-38F14FBB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2818130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15</xdr:row>
      <xdr:rowOff>25400</xdr:rowOff>
    </xdr:from>
    <xdr:to>
      <xdr:col>3</xdr:col>
      <xdr:colOff>736600</xdr:colOff>
      <xdr:row>15</xdr:row>
      <xdr:rowOff>736600</xdr:rowOff>
    </xdr:to>
    <xdr:pic>
      <xdr:nvPicPr>
        <xdr:cNvPr id="1388" name="Image 1387">
          <a:extLst>
            <a:ext uri="{FF2B5EF4-FFF2-40B4-BE49-F238E27FC236}">
              <a16:creationId xmlns:a16="http://schemas.microsoft.com/office/drawing/2014/main" xmlns="" id="{0D7280FA-620D-4548-B313-EC9437F92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8121650"/>
          <a:ext cx="711200" cy="711200"/>
        </a:xfrm>
        <a:prstGeom prst="rect">
          <a:avLst/>
        </a:prstGeom>
      </xdr:spPr>
    </xdr:pic>
    <xdr:clientData/>
  </xdr:twoCellAnchor>
  <xdr:twoCellAnchor>
    <xdr:from>
      <xdr:col>3</xdr:col>
      <xdr:colOff>25400</xdr:colOff>
      <xdr:row>16</xdr:row>
      <xdr:rowOff>25400</xdr:rowOff>
    </xdr:from>
    <xdr:to>
      <xdr:col>3</xdr:col>
      <xdr:colOff>736600</xdr:colOff>
      <xdr:row>16</xdr:row>
      <xdr:rowOff>736600</xdr:rowOff>
    </xdr:to>
    <xdr:pic>
      <xdr:nvPicPr>
        <xdr:cNvPr id="1390" name="Image 1389">
          <a:extLst>
            <a:ext uri="{FF2B5EF4-FFF2-40B4-BE49-F238E27FC236}">
              <a16:creationId xmlns:a16="http://schemas.microsoft.com/office/drawing/2014/main" xmlns="" id="{5F2A6923-B193-40BB-8786-79E106C83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" y="9664700"/>
          <a:ext cx="711200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49"/>
  <sheetViews>
    <sheetView tabSelected="1" workbookViewId="0">
      <pane ySplit="1" topLeftCell="A211" activePane="bottomLeft" state="frozen"/>
      <selection pane="bottomLeft" activeCell="K2" sqref="K2"/>
    </sheetView>
  </sheetViews>
  <sheetFormatPr defaultColWidth="11.5703125" defaultRowHeight="15" x14ac:dyDescent="0.25"/>
  <cols>
    <col min="1" max="1" width="11.85546875" style="2" bestFit="1" customWidth="1"/>
    <col min="2" max="2" width="18.42578125" style="2" hidden="1" customWidth="1"/>
    <col min="3" max="3" width="23.7109375" style="2" hidden="1" customWidth="1"/>
    <col min="4" max="4" width="12.7109375" style="2" customWidth="1"/>
    <col min="5" max="5" width="15.42578125" style="2" bestFit="1" customWidth="1"/>
    <col min="6" max="6" width="162.7109375" style="2" hidden="1" customWidth="1"/>
    <col min="7" max="7" width="21.85546875" style="2" bestFit="1" customWidth="1"/>
    <col min="8" max="8" width="29.85546875" style="2" bestFit="1" customWidth="1"/>
    <col min="9" max="9" width="9.140625" style="1" bestFit="1" customWidth="1"/>
    <col min="10" max="11" width="16.28515625" style="4" customWidth="1"/>
    <col min="12" max="12" width="9.42578125" style="4" bestFit="1" customWidth="1"/>
    <col min="13" max="13" width="13.7109375" style="6" bestFit="1" customWidth="1"/>
    <col min="14" max="14" width="11.7109375" style="2" bestFit="1" customWidth="1"/>
    <col min="15" max="15" width="20.42578125" style="6" bestFit="1" customWidth="1"/>
    <col min="16" max="16" width="27.140625" style="6" bestFit="1" customWidth="1"/>
    <col min="17" max="17" width="15.5703125" style="6" bestFit="1" customWidth="1"/>
    <col min="18" max="18" width="13.85546875" style="6" bestFit="1" customWidth="1"/>
    <col min="19" max="19" width="29" style="15" customWidth="1"/>
    <col min="20" max="20" width="8" style="3" customWidth="1"/>
    <col min="21" max="21" width="8" style="2" customWidth="1"/>
    <col min="22" max="22" width="8" style="3" customWidth="1"/>
    <col min="23" max="23" width="8" style="2" customWidth="1"/>
    <col min="24" max="24" width="8" style="3" customWidth="1"/>
    <col min="25" max="25" width="8" style="2" customWidth="1"/>
    <col min="26" max="26" width="8" style="3" customWidth="1"/>
    <col min="27" max="27" width="8" style="2" customWidth="1"/>
    <col min="28" max="28" width="8" style="3" customWidth="1"/>
    <col min="29" max="29" width="8" style="2" customWidth="1"/>
    <col min="30" max="30" width="8" style="3" customWidth="1"/>
    <col min="31" max="31" width="8" style="2" customWidth="1"/>
    <col min="32" max="32" width="8" style="3" customWidth="1"/>
    <col min="33" max="33" width="8" style="2" customWidth="1"/>
    <col min="34" max="34" width="8" style="3" customWidth="1"/>
    <col min="35" max="35" width="8" style="2" customWidth="1"/>
    <col min="36" max="36" width="8" style="3" customWidth="1"/>
    <col min="37" max="37" width="8" style="2" customWidth="1"/>
    <col min="38" max="38" width="8" style="3" customWidth="1"/>
    <col min="39" max="39" width="8" style="2" customWidth="1"/>
    <col min="40" max="40" width="8" style="3" customWidth="1"/>
    <col min="41" max="41" width="8" style="2" customWidth="1"/>
    <col min="42" max="42" width="8" style="3" customWidth="1"/>
    <col min="43" max="43" width="8" style="2" customWidth="1"/>
    <col min="44" max="44" width="8" style="3" customWidth="1"/>
    <col min="45" max="45" width="8" style="2" customWidth="1"/>
    <col min="46" max="46" width="8" style="3" customWidth="1"/>
    <col min="47" max="47" width="8" style="2" customWidth="1"/>
    <col min="48" max="48" width="8" style="3" customWidth="1"/>
    <col min="49" max="49" width="8" style="2" customWidth="1"/>
    <col min="50" max="50" width="8" style="3" customWidth="1"/>
    <col min="51" max="51" width="8" style="2" customWidth="1"/>
    <col min="52" max="52" width="8" style="3" customWidth="1"/>
    <col min="53" max="53" width="8" style="2" customWidth="1"/>
    <col min="54" max="54" width="8" style="3" customWidth="1"/>
    <col min="55" max="55" width="8" style="2" customWidth="1"/>
    <col min="56" max="56" width="8" style="3" customWidth="1"/>
    <col min="57" max="57" width="8" style="2" customWidth="1"/>
    <col min="58" max="58" width="8" style="3" customWidth="1"/>
    <col min="59" max="59" width="8" style="2" customWidth="1"/>
    <col min="60" max="60" width="8" style="3" customWidth="1"/>
    <col min="61" max="61" width="8" style="2" customWidth="1"/>
    <col min="62" max="62" width="8" style="3" customWidth="1"/>
    <col min="63" max="63" width="8" style="2" customWidth="1"/>
    <col min="64" max="64" width="8" style="3" customWidth="1"/>
    <col min="65" max="65" width="8" style="2" customWidth="1"/>
    <col min="66" max="66" width="8" style="3" customWidth="1"/>
    <col min="67" max="67" width="8" style="2" customWidth="1"/>
    <col min="68" max="68" width="8" style="3" customWidth="1"/>
    <col min="69" max="69" width="8" style="2" customWidth="1"/>
    <col min="70" max="70" width="8" style="3" customWidth="1"/>
    <col min="71" max="71" width="8" style="2" customWidth="1"/>
    <col min="72" max="72" width="8" style="3" customWidth="1"/>
    <col min="73" max="73" width="8" style="2" customWidth="1"/>
    <col min="74" max="74" width="8" style="3" customWidth="1"/>
    <col min="75" max="75" width="8" style="2" customWidth="1"/>
    <col min="76" max="76" width="8" style="3" customWidth="1"/>
    <col min="77" max="77" width="8" style="2" customWidth="1"/>
    <col min="78" max="78" width="8" style="3" customWidth="1"/>
    <col min="79" max="79" width="8" style="2" customWidth="1"/>
    <col min="80" max="80" width="8" style="3" customWidth="1"/>
    <col min="81" max="81" width="8" style="2" customWidth="1"/>
    <col min="82" max="82" width="8" style="3" customWidth="1"/>
    <col min="83" max="83" width="8" style="2" customWidth="1"/>
    <col min="84" max="84" width="8" style="3" customWidth="1"/>
    <col min="85" max="85" width="8" style="2" customWidth="1"/>
    <col min="86" max="86" width="8" style="3" customWidth="1"/>
    <col min="87" max="87" width="8" style="2" customWidth="1"/>
    <col min="88" max="88" width="8" style="3" customWidth="1"/>
    <col min="89" max="89" width="8" style="2" customWidth="1"/>
    <col min="90" max="90" width="8" style="3" customWidth="1"/>
    <col min="91" max="91" width="8" style="2" customWidth="1"/>
    <col min="92" max="92" width="8" style="3" customWidth="1"/>
    <col min="93" max="93" width="8" style="2" customWidth="1"/>
    <col min="94" max="94" width="8" style="3" customWidth="1"/>
    <col min="95" max="95" width="8" style="2" customWidth="1"/>
    <col min="96" max="96" width="8" style="3" customWidth="1"/>
    <col min="97" max="97" width="8" style="2" customWidth="1"/>
    <col min="98" max="98" width="8" style="3" customWidth="1"/>
    <col min="99" max="99" width="8" style="2" customWidth="1"/>
    <col min="100" max="100" width="8" style="3" customWidth="1"/>
    <col min="101" max="101" width="8" style="2" customWidth="1"/>
    <col min="102" max="102" width="8" style="3" customWidth="1"/>
    <col min="103" max="103" width="8" style="2" customWidth="1"/>
    <col min="104" max="104" width="8" style="3" customWidth="1"/>
    <col min="105" max="105" width="8" style="2" customWidth="1"/>
    <col min="106" max="106" width="8" style="3" customWidth="1"/>
    <col min="107" max="107" width="8" style="2" customWidth="1"/>
    <col min="108" max="108" width="8" style="3" customWidth="1"/>
  </cols>
  <sheetData>
    <row r="1" spans="1:108" s="12" customFormat="1" ht="23.25" customHeight="1" x14ac:dyDescent="0.25">
      <c r="A1" s="7" t="s">
        <v>733</v>
      </c>
      <c r="B1" s="7" t="s">
        <v>741</v>
      </c>
      <c r="C1" s="7" t="s">
        <v>742</v>
      </c>
      <c r="D1" s="7" t="s">
        <v>736</v>
      </c>
      <c r="E1" s="7" t="s">
        <v>0</v>
      </c>
      <c r="F1" s="7"/>
      <c r="G1" s="7" t="s">
        <v>737</v>
      </c>
      <c r="H1" s="7" t="s">
        <v>1</v>
      </c>
      <c r="I1" s="7" t="s">
        <v>735</v>
      </c>
      <c r="J1" s="8" t="s">
        <v>744</v>
      </c>
      <c r="K1" s="8" t="s">
        <v>743</v>
      </c>
      <c r="L1" s="8" t="s">
        <v>574</v>
      </c>
      <c r="M1" s="9" t="s">
        <v>729</v>
      </c>
      <c r="N1" s="7" t="s">
        <v>568</v>
      </c>
      <c r="O1" s="9" t="s">
        <v>575</v>
      </c>
      <c r="P1" s="9" t="s">
        <v>576</v>
      </c>
      <c r="Q1" s="9" t="s">
        <v>739</v>
      </c>
      <c r="R1" s="9" t="s">
        <v>738</v>
      </c>
      <c r="S1" s="9" t="s">
        <v>740</v>
      </c>
      <c r="T1" s="13" t="s">
        <v>81</v>
      </c>
      <c r="U1" s="13" t="s">
        <v>79</v>
      </c>
      <c r="V1" s="13" t="s">
        <v>74</v>
      </c>
      <c r="W1" s="13" t="s">
        <v>69</v>
      </c>
      <c r="X1" s="13" t="s">
        <v>66</v>
      </c>
      <c r="Y1" s="13" t="s">
        <v>77</v>
      </c>
      <c r="Z1" s="13" t="s">
        <v>80</v>
      </c>
      <c r="AA1" s="13" t="s">
        <v>22</v>
      </c>
      <c r="AB1" s="13" t="s">
        <v>37</v>
      </c>
      <c r="AC1" s="13">
        <v>5</v>
      </c>
      <c r="AD1" s="13" t="s">
        <v>53</v>
      </c>
      <c r="AE1" s="13">
        <v>6</v>
      </c>
      <c r="AF1" s="13" t="s">
        <v>54</v>
      </c>
      <c r="AG1" s="13" t="s">
        <v>55</v>
      </c>
      <c r="AH1" s="13" t="s">
        <v>58</v>
      </c>
      <c r="AI1" s="13" t="s">
        <v>60</v>
      </c>
      <c r="AJ1" s="13" t="s">
        <v>61</v>
      </c>
      <c r="AK1" s="13" t="s">
        <v>2</v>
      </c>
      <c r="AL1" s="13" t="s">
        <v>6</v>
      </c>
      <c r="AM1" s="13" t="s">
        <v>8</v>
      </c>
      <c r="AN1" s="13" t="s">
        <v>13</v>
      </c>
      <c r="AO1" s="13" t="s">
        <v>14</v>
      </c>
      <c r="AP1" s="13" t="s">
        <v>15</v>
      </c>
      <c r="AQ1" s="13" t="s">
        <v>16</v>
      </c>
      <c r="AR1" s="13" t="s">
        <v>17</v>
      </c>
      <c r="AS1" s="13" t="s">
        <v>18</v>
      </c>
      <c r="AT1" s="13" t="s">
        <v>19</v>
      </c>
      <c r="AU1" s="13" t="s">
        <v>20</v>
      </c>
      <c r="AV1" s="13" t="s">
        <v>21</v>
      </c>
      <c r="AW1" s="13">
        <v>30</v>
      </c>
      <c r="AX1" s="13" t="s">
        <v>23</v>
      </c>
      <c r="AY1" s="13" t="s">
        <v>24</v>
      </c>
      <c r="AZ1" s="13" t="s">
        <v>25</v>
      </c>
      <c r="BA1" s="13">
        <v>32</v>
      </c>
      <c r="BB1" s="13" t="s">
        <v>26</v>
      </c>
      <c r="BC1" s="13" t="s">
        <v>27</v>
      </c>
      <c r="BD1" s="13">
        <v>34</v>
      </c>
      <c r="BE1" s="13" t="s">
        <v>28</v>
      </c>
      <c r="BF1" s="13" t="s">
        <v>29</v>
      </c>
      <c r="BG1" s="13">
        <v>36</v>
      </c>
      <c r="BH1" s="13" t="s">
        <v>30</v>
      </c>
      <c r="BI1" s="13" t="s">
        <v>31</v>
      </c>
      <c r="BJ1" s="13" t="s">
        <v>32</v>
      </c>
      <c r="BK1" s="13">
        <v>38</v>
      </c>
      <c r="BL1" s="13" t="s">
        <v>33</v>
      </c>
      <c r="BM1" s="13" t="s">
        <v>34</v>
      </c>
      <c r="BN1" s="13" t="s">
        <v>35</v>
      </c>
      <c r="BO1" s="13" t="s">
        <v>38</v>
      </c>
      <c r="BP1" s="13" t="s">
        <v>39</v>
      </c>
      <c r="BQ1" s="13" t="s">
        <v>40</v>
      </c>
      <c r="BR1" s="13" t="s">
        <v>41</v>
      </c>
      <c r="BS1" s="13" t="s">
        <v>42</v>
      </c>
      <c r="BT1" s="13" t="s">
        <v>43</v>
      </c>
      <c r="BU1" s="13" t="s">
        <v>46</v>
      </c>
      <c r="BV1" s="13" t="s">
        <v>47</v>
      </c>
      <c r="BW1" s="13" t="s">
        <v>48</v>
      </c>
      <c r="BX1" s="13" t="s">
        <v>49</v>
      </c>
      <c r="BY1" s="13" t="s">
        <v>50</v>
      </c>
      <c r="BZ1" s="13">
        <v>48</v>
      </c>
      <c r="CA1" s="13" t="s">
        <v>52</v>
      </c>
      <c r="CB1" s="13">
        <v>60</v>
      </c>
      <c r="CC1" s="13" t="s">
        <v>56</v>
      </c>
      <c r="CD1" s="13" t="s">
        <v>57</v>
      </c>
      <c r="CE1" s="13" t="s">
        <v>59</v>
      </c>
      <c r="CF1" s="13" t="s">
        <v>62</v>
      </c>
      <c r="CG1" s="13" t="s">
        <v>63</v>
      </c>
      <c r="CH1" s="13" t="s">
        <v>64</v>
      </c>
      <c r="CI1" s="13" t="s">
        <v>65</v>
      </c>
      <c r="CJ1" s="13" t="s">
        <v>3</v>
      </c>
      <c r="CK1" s="13" t="s">
        <v>4</v>
      </c>
      <c r="CL1" s="13" t="s">
        <v>5</v>
      </c>
      <c r="CM1" s="13" t="s">
        <v>7</v>
      </c>
      <c r="CN1" s="13" t="s">
        <v>9</v>
      </c>
      <c r="CO1" s="13" t="s">
        <v>10</v>
      </c>
      <c r="CP1" s="13" t="s">
        <v>11</v>
      </c>
      <c r="CQ1" s="13" t="s">
        <v>12</v>
      </c>
      <c r="CR1" s="13" t="s">
        <v>36</v>
      </c>
      <c r="CS1" s="13" t="s">
        <v>44</v>
      </c>
      <c r="CT1" s="13" t="s">
        <v>45</v>
      </c>
      <c r="CU1" s="13" t="s">
        <v>51</v>
      </c>
      <c r="CV1" s="13" t="s">
        <v>75</v>
      </c>
      <c r="CW1" s="13" t="s">
        <v>76</v>
      </c>
      <c r="CX1" s="13" t="s">
        <v>67</v>
      </c>
      <c r="CY1" s="13" t="s">
        <v>68</v>
      </c>
      <c r="CZ1" s="13" t="s">
        <v>78</v>
      </c>
      <c r="DA1" s="13" t="s">
        <v>70</v>
      </c>
      <c r="DB1" s="13" t="s">
        <v>71</v>
      </c>
      <c r="DC1" s="13" t="s">
        <v>72</v>
      </c>
      <c r="DD1" s="13" t="s">
        <v>73</v>
      </c>
    </row>
    <row r="2" spans="1:108" ht="60.75" customHeight="1" x14ac:dyDescent="0.25">
      <c r="A2" s="2" t="s">
        <v>734</v>
      </c>
      <c r="B2" s="14" t="s">
        <v>331</v>
      </c>
      <c r="C2" s="14" t="s">
        <v>553</v>
      </c>
      <c r="E2" s="2">
        <v>38858702</v>
      </c>
      <c r="F2" s="2" t="str">
        <f t="shared" ref="F2:F65" si="0">"https://www.google.fr/search?q="&amp;A2&amp;"+"&amp;E2&amp;"&amp;client=firefox-b&amp;tbm=isch&amp;source=lnms&amp;sa=X&amp;ved=0ahUKEwj59ILMoPnTAhXDDxoKHYTrBwYQ_AUIJigB&amp;biw=1920&amp;bih=1009"</f>
        <v>https://www.google.fr/search?q=PUMA+38858702&amp;client=firefox-b&amp;tbm=isch&amp;source=lnms&amp;sa=X&amp;ved=0ahUKEwj59ILMoPnTAhXDDxoKHYTrBwYQ_AUIJigB&amp;biw=1920&amp;bih=1009</v>
      </c>
      <c r="G2" s="5" t="str">
        <f t="shared" ref="G2:G65" si="1">HYPERLINK(F2,"Google Images")</f>
        <v>Google Images</v>
      </c>
      <c r="H2" s="2" t="s">
        <v>330</v>
      </c>
      <c r="I2" s="1">
        <v>10</v>
      </c>
      <c r="J2" s="17">
        <v>30.324999999999999</v>
      </c>
      <c r="K2" s="4">
        <f>L2/2</f>
        <v>55</v>
      </c>
      <c r="L2" s="4">
        <v>110</v>
      </c>
      <c r="M2" s="6" t="s">
        <v>732</v>
      </c>
      <c r="N2" s="2" t="s">
        <v>544</v>
      </c>
      <c r="O2" s="6" t="s">
        <v>582</v>
      </c>
      <c r="P2" s="6" t="s">
        <v>590</v>
      </c>
      <c r="Q2" s="6" t="s">
        <v>602</v>
      </c>
      <c r="R2" s="6" t="s">
        <v>614</v>
      </c>
      <c r="S2" s="15" t="s">
        <v>648</v>
      </c>
      <c r="BH2" s="3">
        <v>2</v>
      </c>
      <c r="BI2" s="2">
        <v>4</v>
      </c>
      <c r="BJ2" s="3">
        <v>1</v>
      </c>
      <c r="BL2" s="3">
        <v>4</v>
      </c>
      <c r="BM2" s="2">
        <v>2</v>
      </c>
      <c r="BN2" s="3">
        <v>2</v>
      </c>
      <c r="BO2" s="2">
        <v>3</v>
      </c>
      <c r="BQ2" s="2">
        <v>2</v>
      </c>
    </row>
    <row r="3" spans="1:108" ht="60.75" customHeight="1" x14ac:dyDescent="0.25">
      <c r="A3" s="2" t="s">
        <v>734</v>
      </c>
      <c r="B3" s="14" t="s">
        <v>329</v>
      </c>
      <c r="C3" s="14" t="s">
        <v>553</v>
      </c>
      <c r="E3" s="2">
        <v>38858701</v>
      </c>
      <c r="F3" s="2" t="str">
        <f t="shared" si="0"/>
        <v>https://www.google.fr/search?q=PUMA+38858701&amp;client=firefox-b&amp;tbm=isch&amp;source=lnms&amp;sa=X&amp;ved=0ahUKEwj59ILMoPnTAhXDDxoKHYTrBwYQ_AUIJigB&amp;biw=1920&amp;bih=1009</v>
      </c>
      <c r="G3" s="5" t="str">
        <f t="shared" si="1"/>
        <v>Google Images</v>
      </c>
      <c r="H3" s="2" t="s">
        <v>330</v>
      </c>
      <c r="I3" s="1">
        <v>12</v>
      </c>
      <c r="J3" s="17">
        <v>30.324999999999999</v>
      </c>
      <c r="K3" s="4">
        <f t="shared" ref="K3:K66" si="2">L3/2</f>
        <v>55</v>
      </c>
      <c r="L3" s="4">
        <v>110</v>
      </c>
      <c r="M3" s="6" t="s">
        <v>732</v>
      </c>
      <c r="N3" s="2" t="s">
        <v>544</v>
      </c>
      <c r="O3" s="6" t="s">
        <v>582</v>
      </c>
      <c r="P3" s="6" t="s">
        <v>590</v>
      </c>
      <c r="Q3" s="6" t="s">
        <v>602</v>
      </c>
      <c r="R3" s="6" t="s">
        <v>614</v>
      </c>
      <c r="S3" s="15" t="s">
        <v>684</v>
      </c>
      <c r="BH3" s="3">
        <v>2</v>
      </c>
      <c r="BI3" s="2">
        <v>8</v>
      </c>
      <c r="BJ3" s="3">
        <v>1</v>
      </c>
      <c r="BL3" s="3">
        <v>3</v>
      </c>
      <c r="BM3" s="2">
        <v>1</v>
      </c>
      <c r="BN3" s="3">
        <v>2</v>
      </c>
      <c r="BO3" s="2">
        <v>3</v>
      </c>
      <c r="BQ3" s="2">
        <v>2</v>
      </c>
    </row>
    <row r="4" spans="1:108" ht="60.75" customHeight="1" x14ac:dyDescent="0.25">
      <c r="A4" s="2" t="s">
        <v>734</v>
      </c>
      <c r="B4" s="14" t="s">
        <v>321</v>
      </c>
      <c r="C4" s="14" t="s">
        <v>553</v>
      </c>
      <c r="E4" s="2">
        <v>38746001</v>
      </c>
      <c r="F4" s="2" t="str">
        <f t="shared" si="0"/>
        <v>https://www.google.fr/search?q=PUMA+38746001&amp;client=firefox-b&amp;tbm=isch&amp;source=lnms&amp;sa=X&amp;ved=0ahUKEwj59ILMoPnTAhXDDxoKHYTrBwYQ_AUIJigB&amp;biw=1920&amp;bih=1009</v>
      </c>
      <c r="G4" s="5" t="str">
        <f t="shared" si="1"/>
        <v>Google Images</v>
      </c>
      <c r="H4" s="2" t="s">
        <v>322</v>
      </c>
      <c r="I4" s="1">
        <v>32</v>
      </c>
      <c r="J4" s="17">
        <v>28.78</v>
      </c>
      <c r="K4" s="4">
        <f t="shared" si="2"/>
        <v>50</v>
      </c>
      <c r="L4" s="4">
        <v>100</v>
      </c>
      <c r="M4" s="6" t="s">
        <v>732</v>
      </c>
      <c r="N4" s="2" t="s">
        <v>544</v>
      </c>
      <c r="O4" s="6" t="s">
        <v>582</v>
      </c>
      <c r="P4" s="6" t="s">
        <v>590</v>
      </c>
      <c r="Q4" s="6" t="s">
        <v>602</v>
      </c>
      <c r="R4" s="6" t="s">
        <v>614</v>
      </c>
      <c r="S4" s="15" t="s">
        <v>644</v>
      </c>
      <c r="BH4" s="3">
        <v>6</v>
      </c>
      <c r="BI4" s="2">
        <v>8</v>
      </c>
      <c r="BJ4" s="3">
        <v>1</v>
      </c>
      <c r="BL4" s="3">
        <v>8</v>
      </c>
      <c r="BM4" s="2">
        <v>1</v>
      </c>
      <c r="BN4" s="3">
        <v>7</v>
      </c>
      <c r="BO4" s="2">
        <v>8</v>
      </c>
      <c r="BQ4" s="2">
        <v>3</v>
      </c>
    </row>
    <row r="5" spans="1:108" ht="60.75" customHeight="1" x14ac:dyDescent="0.25">
      <c r="A5" s="2" t="s">
        <v>734</v>
      </c>
      <c r="B5" s="14" t="s">
        <v>408</v>
      </c>
      <c r="C5" s="14" t="s">
        <v>553</v>
      </c>
      <c r="E5" s="2">
        <v>53732301</v>
      </c>
      <c r="F5" s="2" t="str">
        <f t="shared" si="0"/>
        <v>https://www.google.fr/search?q=PUMA+53732301&amp;client=firefox-b&amp;tbm=isch&amp;source=lnms&amp;sa=X&amp;ved=0ahUKEwj59ILMoPnTAhXDDxoKHYTrBwYQ_AUIJigB&amp;biw=1920&amp;bih=1009</v>
      </c>
      <c r="G5" s="5" t="str">
        <f t="shared" si="1"/>
        <v>Google Images</v>
      </c>
      <c r="H5" s="2" t="s">
        <v>409</v>
      </c>
      <c r="I5" s="1">
        <v>207</v>
      </c>
      <c r="J5" s="17">
        <v>20.024999999999999</v>
      </c>
      <c r="K5" s="4">
        <f t="shared" si="2"/>
        <v>37.5</v>
      </c>
      <c r="L5" s="4">
        <v>75</v>
      </c>
      <c r="M5" s="6" t="s">
        <v>731</v>
      </c>
      <c r="N5" s="2" t="s">
        <v>544</v>
      </c>
      <c r="O5" s="6" t="s">
        <v>577</v>
      </c>
      <c r="P5" s="6" t="s">
        <v>590</v>
      </c>
      <c r="Q5" s="6" t="s">
        <v>602</v>
      </c>
      <c r="R5" s="6" t="s">
        <v>703</v>
      </c>
      <c r="S5" s="15" t="s">
        <v>606</v>
      </c>
      <c r="U5" s="2">
        <v>29</v>
      </c>
      <c r="V5" s="3">
        <v>65</v>
      </c>
      <c r="W5" s="2">
        <v>56</v>
      </c>
      <c r="X5" s="3">
        <v>59</v>
      </c>
      <c r="Y5" s="2">
        <v>38</v>
      </c>
      <c r="Z5" s="3">
        <v>20</v>
      </c>
    </row>
    <row r="6" spans="1:108" ht="60.75" customHeight="1" x14ac:dyDescent="0.25">
      <c r="A6" s="2" t="s">
        <v>734</v>
      </c>
      <c r="B6" s="14" t="s">
        <v>411</v>
      </c>
      <c r="C6" s="14" t="s">
        <v>553</v>
      </c>
      <c r="E6" s="2">
        <v>53732401</v>
      </c>
      <c r="F6" s="2" t="str">
        <f t="shared" si="0"/>
        <v>https://www.google.fr/search?q=PUMA+53732401&amp;client=firefox-b&amp;tbm=isch&amp;source=lnms&amp;sa=X&amp;ved=0ahUKEwj59ILMoPnTAhXDDxoKHYTrBwYQ_AUIJigB&amp;biw=1920&amp;bih=1009</v>
      </c>
      <c r="G6" s="5" t="str">
        <f t="shared" si="1"/>
        <v>Google Images</v>
      </c>
      <c r="H6" s="2" t="s">
        <v>412</v>
      </c>
      <c r="I6" s="1">
        <v>256</v>
      </c>
      <c r="J6" s="17">
        <v>17.45</v>
      </c>
      <c r="K6" s="4">
        <f t="shared" si="2"/>
        <v>32.5</v>
      </c>
      <c r="L6" s="4">
        <v>65</v>
      </c>
      <c r="M6" s="6" t="s">
        <v>731</v>
      </c>
      <c r="N6" s="2" t="s">
        <v>544</v>
      </c>
      <c r="O6" s="6" t="s">
        <v>579</v>
      </c>
      <c r="P6" s="6" t="s">
        <v>590</v>
      </c>
      <c r="Q6" s="6" t="s">
        <v>602</v>
      </c>
      <c r="R6" s="6" t="s">
        <v>703</v>
      </c>
      <c r="S6" s="15" t="s">
        <v>606</v>
      </c>
      <c r="U6" s="2">
        <v>29</v>
      </c>
      <c r="V6" s="3">
        <v>65</v>
      </c>
      <c r="W6" s="2">
        <v>59</v>
      </c>
      <c r="X6" s="3">
        <v>60</v>
      </c>
      <c r="Y6" s="2">
        <v>35</v>
      </c>
      <c r="Z6" s="3">
        <v>18</v>
      </c>
    </row>
    <row r="7" spans="1:108" ht="60.75" customHeight="1" x14ac:dyDescent="0.25">
      <c r="A7" s="2" t="s">
        <v>734</v>
      </c>
      <c r="B7" s="14" t="s">
        <v>470</v>
      </c>
      <c r="C7" s="14" t="s">
        <v>553</v>
      </c>
      <c r="E7" s="2">
        <v>67517101</v>
      </c>
      <c r="F7" s="2" t="str">
        <f t="shared" si="0"/>
        <v>https://www.google.fr/search?q=PUMA+67517101&amp;client=firefox-b&amp;tbm=isch&amp;source=lnms&amp;sa=X&amp;ved=0ahUKEwj59ILMoPnTAhXDDxoKHYTrBwYQ_AUIJigB&amp;biw=1920&amp;bih=1009</v>
      </c>
      <c r="G7" s="5" t="str">
        <f t="shared" si="1"/>
        <v>Google Images</v>
      </c>
      <c r="H7" s="2" t="s">
        <v>471</v>
      </c>
      <c r="I7" s="1">
        <v>379</v>
      </c>
      <c r="J7" s="17">
        <v>10.4975</v>
      </c>
      <c r="K7" s="4">
        <f t="shared" si="2"/>
        <v>17.5</v>
      </c>
      <c r="L7" s="4">
        <v>35</v>
      </c>
      <c r="M7" s="6" t="s">
        <v>731</v>
      </c>
      <c r="N7" s="2" t="s">
        <v>544</v>
      </c>
      <c r="O7" s="6" t="s">
        <v>592</v>
      </c>
      <c r="P7" s="6" t="s">
        <v>593</v>
      </c>
      <c r="Q7" s="6" t="s">
        <v>602</v>
      </c>
      <c r="R7" s="6" t="s">
        <v>703</v>
      </c>
      <c r="S7" s="15" t="s">
        <v>606</v>
      </c>
      <c r="V7" s="3">
        <v>372</v>
      </c>
      <c r="W7" s="2">
        <v>604</v>
      </c>
      <c r="X7" s="3">
        <v>560</v>
      </c>
      <c r="Y7" s="2">
        <v>409</v>
      </c>
      <c r="Z7" s="3">
        <v>172</v>
      </c>
    </row>
    <row r="8" spans="1:108" ht="60.75" customHeight="1" x14ac:dyDescent="0.25">
      <c r="A8" s="2" t="s">
        <v>734</v>
      </c>
      <c r="B8" s="14" t="s">
        <v>296</v>
      </c>
      <c r="C8" s="14" t="s">
        <v>553</v>
      </c>
      <c r="E8" s="2">
        <v>38470101</v>
      </c>
      <c r="F8" s="2" t="str">
        <f t="shared" si="0"/>
        <v>https://www.google.fr/search?q=PUMA+38470101&amp;client=firefox-b&amp;tbm=isch&amp;source=lnms&amp;sa=X&amp;ved=0ahUKEwj59ILMoPnTAhXDDxoKHYTrBwYQ_AUIJigB&amp;biw=1920&amp;bih=1009</v>
      </c>
      <c r="G8" s="5" t="str">
        <f t="shared" si="1"/>
        <v>Google Images</v>
      </c>
      <c r="H8" s="2" t="s">
        <v>297</v>
      </c>
      <c r="I8" s="1">
        <v>531</v>
      </c>
      <c r="J8" s="17">
        <v>16.935000000000002</v>
      </c>
      <c r="K8" s="4">
        <f t="shared" si="2"/>
        <v>27.5</v>
      </c>
      <c r="L8" s="4">
        <v>55</v>
      </c>
      <c r="M8" s="6" t="s">
        <v>732</v>
      </c>
      <c r="N8" s="2" t="s">
        <v>544</v>
      </c>
      <c r="O8" s="6" t="s">
        <v>582</v>
      </c>
      <c r="P8" s="6" t="s">
        <v>585</v>
      </c>
      <c r="Q8" s="6" t="s">
        <v>604</v>
      </c>
      <c r="R8" s="6" t="s">
        <v>624</v>
      </c>
      <c r="S8" s="15" t="s">
        <v>658</v>
      </c>
      <c r="BH8" s="3">
        <v>160</v>
      </c>
      <c r="BI8" s="2">
        <v>194</v>
      </c>
      <c r="BL8" s="3">
        <v>107</v>
      </c>
      <c r="BN8" s="3">
        <v>90</v>
      </c>
    </row>
    <row r="9" spans="1:108" ht="60.75" customHeight="1" x14ac:dyDescent="0.25">
      <c r="A9" s="2" t="s">
        <v>734</v>
      </c>
      <c r="B9" s="14" t="s">
        <v>535</v>
      </c>
      <c r="C9" s="14" t="s">
        <v>553</v>
      </c>
      <c r="E9" s="2">
        <v>84996175</v>
      </c>
      <c r="F9" s="2" t="str">
        <f t="shared" si="0"/>
        <v>https://www.google.fr/search?q=PUMA+84996175&amp;client=firefox-b&amp;tbm=isch&amp;source=lnms&amp;sa=X&amp;ved=0ahUKEwj59ILMoPnTAhXDDxoKHYTrBwYQ_AUIJigB&amp;biw=1920&amp;bih=1009</v>
      </c>
      <c r="G9" s="5" t="str">
        <f t="shared" si="1"/>
        <v>Google Images</v>
      </c>
      <c r="H9" s="2" t="s">
        <v>536</v>
      </c>
      <c r="I9" s="1">
        <v>598</v>
      </c>
      <c r="J9" s="17">
        <v>7.665</v>
      </c>
      <c r="K9" s="4">
        <f t="shared" si="2"/>
        <v>12.5</v>
      </c>
      <c r="L9" s="4">
        <v>25</v>
      </c>
      <c r="M9" s="6" t="s">
        <v>731</v>
      </c>
      <c r="N9" s="2" t="s">
        <v>544</v>
      </c>
      <c r="O9" s="6" t="s">
        <v>586</v>
      </c>
      <c r="P9" s="6" t="s">
        <v>593</v>
      </c>
      <c r="Q9" s="6" t="s">
        <v>602</v>
      </c>
      <c r="R9" s="6" t="s">
        <v>614</v>
      </c>
      <c r="S9" s="15" t="s">
        <v>675</v>
      </c>
      <c r="U9" s="2">
        <v>122</v>
      </c>
      <c r="V9" s="3">
        <v>200</v>
      </c>
      <c r="W9" s="2">
        <v>167</v>
      </c>
      <c r="X9" s="3">
        <v>86</v>
      </c>
      <c r="Y9" s="2">
        <v>33</v>
      </c>
    </row>
    <row r="10" spans="1:108" ht="60.75" customHeight="1" x14ac:dyDescent="0.25">
      <c r="A10" s="2" t="s">
        <v>734</v>
      </c>
      <c r="B10" s="14" t="s">
        <v>506</v>
      </c>
      <c r="C10" s="14" t="s">
        <v>553</v>
      </c>
      <c r="E10" s="2">
        <v>76927701</v>
      </c>
      <c r="F10" s="2" t="str">
        <f t="shared" si="0"/>
        <v>https://www.google.fr/search?q=PUMA+76927701&amp;client=firefox-b&amp;tbm=isch&amp;source=lnms&amp;sa=X&amp;ved=0ahUKEwj59ILMoPnTAhXDDxoKHYTrBwYQ_AUIJigB&amp;biw=1920&amp;bih=1009</v>
      </c>
      <c r="G10" s="5" t="str">
        <f t="shared" si="1"/>
        <v>Google Images</v>
      </c>
      <c r="H10" s="2" t="s">
        <v>507</v>
      </c>
      <c r="I10" s="1">
        <v>787</v>
      </c>
      <c r="J10" s="17">
        <v>18.48</v>
      </c>
      <c r="K10" s="4">
        <f t="shared" si="2"/>
        <v>32.5</v>
      </c>
      <c r="L10" s="4">
        <v>65</v>
      </c>
      <c r="M10" s="6" t="s">
        <v>731</v>
      </c>
      <c r="N10" s="2" t="s">
        <v>544</v>
      </c>
      <c r="O10" s="6" t="s">
        <v>579</v>
      </c>
      <c r="P10" s="6" t="s">
        <v>578</v>
      </c>
      <c r="Q10" s="6" t="s">
        <v>602</v>
      </c>
      <c r="R10" s="6" t="s">
        <v>703</v>
      </c>
      <c r="S10" s="15" t="s">
        <v>603</v>
      </c>
      <c r="U10" s="2">
        <v>64</v>
      </c>
      <c r="V10" s="3">
        <v>245</v>
      </c>
      <c r="W10" s="2">
        <v>248</v>
      </c>
      <c r="X10" s="3">
        <v>208</v>
      </c>
      <c r="Y10" s="2">
        <v>126</v>
      </c>
      <c r="Z10" s="3">
        <v>86</v>
      </c>
    </row>
    <row r="11" spans="1:108" ht="60.75" customHeight="1" x14ac:dyDescent="0.25">
      <c r="A11" s="2" t="s">
        <v>734</v>
      </c>
      <c r="B11" s="14" t="s">
        <v>334</v>
      </c>
      <c r="C11" s="14" t="s">
        <v>553</v>
      </c>
      <c r="E11" s="2">
        <v>38990901</v>
      </c>
      <c r="F11" s="2" t="str">
        <f t="shared" si="0"/>
        <v>https://www.google.fr/search?q=PUMA+38990901&amp;client=firefox-b&amp;tbm=isch&amp;source=lnms&amp;sa=X&amp;ved=0ahUKEwj59ILMoPnTAhXDDxoKHYTrBwYQ_AUIJigB&amp;biw=1920&amp;bih=1009</v>
      </c>
      <c r="G11" s="5" t="str">
        <f t="shared" si="1"/>
        <v>Google Images</v>
      </c>
      <c r="H11" s="2" t="s">
        <v>335</v>
      </c>
      <c r="I11" s="1">
        <v>821</v>
      </c>
      <c r="J11" s="17">
        <v>30.84</v>
      </c>
      <c r="K11" s="4">
        <f t="shared" si="2"/>
        <v>60</v>
      </c>
      <c r="L11" s="4">
        <v>120</v>
      </c>
      <c r="M11" s="6" t="s">
        <v>732</v>
      </c>
      <c r="N11" s="2" t="s">
        <v>544</v>
      </c>
      <c r="O11" s="6" t="s">
        <v>582</v>
      </c>
      <c r="P11" s="6" t="s">
        <v>590</v>
      </c>
      <c r="Q11" s="6" t="s">
        <v>602</v>
      </c>
      <c r="R11" s="6" t="s">
        <v>614</v>
      </c>
      <c r="S11" s="15" t="s">
        <v>681</v>
      </c>
      <c r="BH11" s="3">
        <v>129</v>
      </c>
      <c r="BI11" s="2">
        <v>194</v>
      </c>
      <c r="BL11" s="3">
        <v>195</v>
      </c>
      <c r="BN11" s="3">
        <v>166</v>
      </c>
      <c r="BO11" s="2">
        <v>81</v>
      </c>
      <c r="BQ11" s="2">
        <v>66</v>
      </c>
    </row>
    <row r="12" spans="1:108" ht="60.75" customHeight="1" x14ac:dyDescent="0.25">
      <c r="A12" s="2" t="s">
        <v>734</v>
      </c>
      <c r="B12" s="14" t="s">
        <v>332</v>
      </c>
      <c r="C12" s="14" t="s">
        <v>553</v>
      </c>
      <c r="E12" s="2">
        <v>38971601</v>
      </c>
      <c r="F12" s="2" t="str">
        <f t="shared" si="0"/>
        <v>https://www.google.fr/search?q=PUMA+38971601&amp;client=firefox-b&amp;tbm=isch&amp;source=lnms&amp;sa=X&amp;ved=0ahUKEwj59ILMoPnTAhXDDxoKHYTrBwYQ_AUIJigB&amp;biw=1920&amp;bih=1009</v>
      </c>
      <c r="G12" s="5" t="str">
        <f t="shared" si="1"/>
        <v>Google Images</v>
      </c>
      <c r="H12" s="2" t="s">
        <v>333</v>
      </c>
      <c r="I12" s="1">
        <v>971</v>
      </c>
      <c r="J12" s="17">
        <v>30.324999999999999</v>
      </c>
      <c r="K12" s="4">
        <f t="shared" si="2"/>
        <v>55</v>
      </c>
      <c r="L12" s="4">
        <v>110</v>
      </c>
      <c r="M12" s="6" t="s">
        <v>732</v>
      </c>
      <c r="N12" s="2" t="s">
        <v>544</v>
      </c>
      <c r="O12" s="6" t="s">
        <v>582</v>
      </c>
      <c r="P12" s="6" t="s">
        <v>590</v>
      </c>
      <c r="Q12" s="6" t="s">
        <v>602</v>
      </c>
      <c r="R12" s="6" t="s">
        <v>614</v>
      </c>
      <c r="S12" s="15" t="s">
        <v>665</v>
      </c>
      <c r="BH12" s="3">
        <v>83</v>
      </c>
      <c r="BI12" s="2">
        <v>195</v>
      </c>
      <c r="BL12" s="3">
        <v>312</v>
      </c>
      <c r="BN12" s="3">
        <v>282</v>
      </c>
      <c r="BO12" s="2">
        <v>82</v>
      </c>
      <c r="BQ12" s="2">
        <v>47</v>
      </c>
    </row>
    <row r="13" spans="1:108" ht="60.75" customHeight="1" x14ac:dyDescent="0.25">
      <c r="A13" s="2" t="s">
        <v>734</v>
      </c>
      <c r="B13" s="14" t="s">
        <v>462</v>
      </c>
      <c r="C13" s="14" t="s">
        <v>553</v>
      </c>
      <c r="E13" s="2">
        <v>67329399</v>
      </c>
      <c r="F13" s="2" t="str">
        <f t="shared" si="0"/>
        <v>https://www.google.fr/search?q=PUMA+67329399&amp;client=firefox-b&amp;tbm=isch&amp;source=lnms&amp;sa=X&amp;ved=0ahUKEwj59ILMoPnTAhXDDxoKHYTrBwYQ_AUIJigB&amp;biw=1920&amp;bih=1009</v>
      </c>
      <c r="G13" s="5" t="str">
        <f t="shared" si="1"/>
        <v>Google Images</v>
      </c>
      <c r="H13" s="2" t="s">
        <v>463</v>
      </c>
      <c r="I13" s="1">
        <v>1006</v>
      </c>
      <c r="J13" s="17">
        <v>18.48</v>
      </c>
      <c r="K13" s="4">
        <f t="shared" si="2"/>
        <v>32.5</v>
      </c>
      <c r="L13" s="4">
        <v>65</v>
      </c>
      <c r="M13" s="6" t="s">
        <v>731</v>
      </c>
      <c r="N13" s="2" t="s">
        <v>544</v>
      </c>
      <c r="O13" s="6" t="s">
        <v>591</v>
      </c>
      <c r="P13" s="6" t="s">
        <v>593</v>
      </c>
      <c r="Q13" s="6" t="s">
        <v>602</v>
      </c>
      <c r="R13" s="6" t="s">
        <v>703</v>
      </c>
      <c r="S13" s="15" t="s">
        <v>616</v>
      </c>
      <c r="U13" s="2">
        <v>1</v>
      </c>
      <c r="V13" s="3">
        <v>226</v>
      </c>
      <c r="W13" s="2">
        <v>344</v>
      </c>
      <c r="X13" s="3">
        <v>295</v>
      </c>
      <c r="Y13" s="2">
        <v>174</v>
      </c>
      <c r="Z13" s="3">
        <v>196</v>
      </c>
    </row>
    <row r="14" spans="1:108" ht="60.75" customHeight="1" x14ac:dyDescent="0.25">
      <c r="A14" s="2" t="s">
        <v>734</v>
      </c>
      <c r="B14" s="14" t="s">
        <v>111</v>
      </c>
      <c r="C14" s="14" t="s">
        <v>547</v>
      </c>
      <c r="E14" s="2">
        <v>70343702</v>
      </c>
      <c r="F14" s="2" t="str">
        <f t="shared" si="0"/>
        <v>https://www.google.fr/search?q=PUMA+70343702&amp;client=firefox-b&amp;tbm=isch&amp;source=lnms&amp;sa=X&amp;ved=0ahUKEwj59ILMoPnTAhXDDxoKHYTrBwYQ_AUIJigB&amp;biw=1920&amp;bih=1009</v>
      </c>
      <c r="G14" s="5" t="str">
        <f t="shared" si="1"/>
        <v>Google Images</v>
      </c>
      <c r="H14" s="2" t="s">
        <v>112</v>
      </c>
      <c r="I14" s="1">
        <v>1939</v>
      </c>
      <c r="J14" s="17">
        <v>6.8925000000000001</v>
      </c>
      <c r="K14" s="4">
        <f t="shared" si="2"/>
        <v>6.5</v>
      </c>
      <c r="L14" s="4">
        <v>13</v>
      </c>
      <c r="M14" s="6" t="s">
        <v>731</v>
      </c>
      <c r="N14" s="2" t="s">
        <v>544</v>
      </c>
      <c r="O14" s="6" t="s">
        <v>592</v>
      </c>
      <c r="P14" s="6" t="s">
        <v>595</v>
      </c>
      <c r="Q14" s="6" t="s">
        <v>604</v>
      </c>
      <c r="R14" s="6" t="s">
        <v>704</v>
      </c>
      <c r="S14" s="15" t="s">
        <v>706</v>
      </c>
      <c r="CL14" s="3">
        <v>461</v>
      </c>
      <c r="CM14" s="2">
        <v>810</v>
      </c>
      <c r="CN14" s="3">
        <v>857</v>
      </c>
      <c r="CO14" s="2">
        <v>818</v>
      </c>
      <c r="CP14" s="3">
        <v>699</v>
      </c>
      <c r="CQ14" s="2">
        <v>234</v>
      </c>
    </row>
    <row r="15" spans="1:108" ht="60.75" customHeight="1" x14ac:dyDescent="0.25">
      <c r="A15" s="2" t="s">
        <v>734</v>
      </c>
      <c r="B15" s="14" t="s">
        <v>202</v>
      </c>
      <c r="C15" s="14" t="s">
        <v>572</v>
      </c>
      <c r="E15" s="2">
        <v>67022001</v>
      </c>
      <c r="F15" s="2" t="str">
        <f t="shared" si="0"/>
        <v>https://www.google.fr/search?q=PUMA+67022001&amp;client=firefox-b&amp;tbm=isch&amp;source=lnms&amp;sa=X&amp;ved=0ahUKEwj59ILMoPnTAhXDDxoKHYTrBwYQ_AUIJigB&amp;biw=1920&amp;bih=1009</v>
      </c>
      <c r="G15" s="5" t="str">
        <f t="shared" si="1"/>
        <v>Google Images</v>
      </c>
      <c r="H15" s="2" t="s">
        <v>203</v>
      </c>
      <c r="I15" s="1">
        <v>1492</v>
      </c>
      <c r="J15" s="17">
        <v>9.7249999999999996</v>
      </c>
      <c r="K15" s="4">
        <f t="shared" si="2"/>
        <v>11.5</v>
      </c>
      <c r="L15" s="4">
        <v>23</v>
      </c>
      <c r="M15" s="6" t="s">
        <v>731</v>
      </c>
      <c r="N15" s="2" t="s">
        <v>544</v>
      </c>
      <c r="O15" s="6" t="s">
        <v>579</v>
      </c>
      <c r="P15" s="6" t="s">
        <v>585</v>
      </c>
      <c r="Q15" s="6" t="s">
        <v>604</v>
      </c>
      <c r="R15" s="6" t="s">
        <v>624</v>
      </c>
      <c r="S15" s="15" t="s">
        <v>606</v>
      </c>
      <c r="CJ15" s="3">
        <v>1</v>
      </c>
      <c r="CK15" s="2">
        <v>38</v>
      </c>
      <c r="CL15" s="3">
        <v>189</v>
      </c>
      <c r="CM15" s="2">
        <v>540</v>
      </c>
      <c r="CN15" s="3">
        <v>1043</v>
      </c>
      <c r="CO15" s="2">
        <v>1206</v>
      </c>
      <c r="CP15" s="3">
        <v>787</v>
      </c>
      <c r="CQ15" s="2">
        <v>225</v>
      </c>
    </row>
    <row r="16" spans="1:108" ht="60.75" customHeight="1" x14ac:dyDescent="0.25">
      <c r="A16" s="2" t="s">
        <v>734</v>
      </c>
      <c r="B16" s="14" t="s">
        <v>429</v>
      </c>
      <c r="C16" s="14" t="s">
        <v>553</v>
      </c>
      <c r="E16" s="2">
        <v>62279461</v>
      </c>
      <c r="F16" s="2" t="str">
        <f t="shared" si="0"/>
        <v>https://www.google.fr/search?q=PUMA+62279461&amp;client=firefox-b&amp;tbm=isch&amp;source=lnms&amp;sa=X&amp;ved=0ahUKEwj59ILMoPnTAhXDDxoKHYTrBwYQ_AUIJigB&amp;biw=1920&amp;bih=1009</v>
      </c>
      <c r="G16" s="5" t="str">
        <f t="shared" si="1"/>
        <v>Google Images</v>
      </c>
      <c r="H16" s="2" t="s">
        <v>430</v>
      </c>
      <c r="I16" s="1">
        <v>1301</v>
      </c>
      <c r="J16" s="17">
        <v>8.6950000000000003</v>
      </c>
      <c r="K16" s="4">
        <f t="shared" si="2"/>
        <v>10</v>
      </c>
      <c r="L16" s="4">
        <v>20</v>
      </c>
      <c r="M16" s="6" t="s">
        <v>731</v>
      </c>
      <c r="N16" s="2" t="s">
        <v>544</v>
      </c>
      <c r="O16" s="6" t="s">
        <v>586</v>
      </c>
      <c r="P16" s="6" t="s">
        <v>590</v>
      </c>
      <c r="Q16" s="6" t="s">
        <v>602</v>
      </c>
      <c r="R16" s="6" t="s">
        <v>703</v>
      </c>
      <c r="S16" s="15" t="s">
        <v>622</v>
      </c>
      <c r="U16" s="2">
        <v>246</v>
      </c>
      <c r="V16" s="3">
        <v>596</v>
      </c>
      <c r="W16" s="2">
        <v>710</v>
      </c>
      <c r="X16" s="3">
        <v>697</v>
      </c>
      <c r="Y16" s="2">
        <v>351</v>
      </c>
    </row>
    <row r="17" spans="1:95" ht="60.75" customHeight="1" x14ac:dyDescent="0.25">
      <c r="A17" s="2" t="s">
        <v>734</v>
      </c>
      <c r="B17" s="14" t="s">
        <v>431</v>
      </c>
      <c r="C17" s="14" t="s">
        <v>553</v>
      </c>
      <c r="E17" s="2">
        <v>62279489</v>
      </c>
      <c r="F17" s="2" t="str">
        <f t="shared" si="0"/>
        <v>https://www.google.fr/search?q=PUMA+62279489&amp;client=firefox-b&amp;tbm=isch&amp;source=lnms&amp;sa=X&amp;ved=0ahUKEwj59ILMoPnTAhXDDxoKHYTrBwYQ_AUIJigB&amp;biw=1920&amp;bih=1009</v>
      </c>
      <c r="G17" s="5" t="str">
        <f t="shared" si="1"/>
        <v>Google Images</v>
      </c>
      <c r="H17" s="2" t="s">
        <v>430</v>
      </c>
      <c r="I17" s="1">
        <v>1301</v>
      </c>
      <c r="J17" s="17">
        <v>8.6950000000000003</v>
      </c>
      <c r="K17" s="4">
        <f t="shared" si="2"/>
        <v>10</v>
      </c>
      <c r="L17" s="4">
        <v>20</v>
      </c>
      <c r="M17" s="6" t="s">
        <v>731</v>
      </c>
      <c r="N17" s="2" t="s">
        <v>544</v>
      </c>
      <c r="O17" s="6" t="s">
        <v>586</v>
      </c>
      <c r="P17" s="6" t="s">
        <v>590</v>
      </c>
      <c r="Q17" s="6" t="s">
        <v>602</v>
      </c>
      <c r="R17" s="6" t="s">
        <v>703</v>
      </c>
      <c r="S17" s="15" t="s">
        <v>623</v>
      </c>
      <c r="U17" s="2">
        <v>252</v>
      </c>
      <c r="V17" s="3">
        <v>600</v>
      </c>
      <c r="W17" s="2">
        <v>720</v>
      </c>
      <c r="X17" s="3">
        <v>703</v>
      </c>
      <c r="Y17" s="2">
        <v>325</v>
      </c>
    </row>
    <row r="18" spans="1:95" ht="60.75" customHeight="1" x14ac:dyDescent="0.25">
      <c r="A18" s="2" t="s">
        <v>734</v>
      </c>
      <c r="B18" s="14" t="s">
        <v>208</v>
      </c>
      <c r="C18" s="14" t="s">
        <v>573</v>
      </c>
      <c r="E18" s="2">
        <v>84982201</v>
      </c>
      <c r="F18" s="2" t="str">
        <f t="shared" si="0"/>
        <v>https://www.google.fr/search?q=PUMA+84982201&amp;client=firefox-b&amp;tbm=isch&amp;source=lnms&amp;sa=X&amp;ved=0ahUKEwj59ILMoPnTAhXDDxoKHYTrBwYQ_AUIJigB&amp;biw=1920&amp;bih=1009</v>
      </c>
      <c r="G18" s="5" t="str">
        <f t="shared" si="1"/>
        <v>Google Images</v>
      </c>
      <c r="H18" s="2" t="s">
        <v>209</v>
      </c>
      <c r="I18" s="1">
        <v>1022</v>
      </c>
      <c r="J18" s="17">
        <v>14.875</v>
      </c>
      <c r="K18" s="4">
        <f t="shared" si="2"/>
        <v>25</v>
      </c>
      <c r="L18" s="4">
        <v>50</v>
      </c>
      <c r="M18" s="6" t="s">
        <v>731</v>
      </c>
      <c r="N18" s="2" t="s">
        <v>544</v>
      </c>
      <c r="O18" s="6" t="s">
        <v>591</v>
      </c>
      <c r="P18" s="6" t="s">
        <v>593</v>
      </c>
      <c r="Q18" s="6" t="s">
        <v>602</v>
      </c>
      <c r="R18" s="6" t="s">
        <v>614</v>
      </c>
      <c r="S18" s="15" t="s">
        <v>606</v>
      </c>
      <c r="U18" s="2">
        <v>248</v>
      </c>
      <c r="V18" s="3">
        <v>290</v>
      </c>
      <c r="W18" s="2">
        <v>265</v>
      </c>
      <c r="X18" s="3">
        <v>171</v>
      </c>
      <c r="Y18" s="2">
        <v>48</v>
      </c>
    </row>
    <row r="19" spans="1:95" ht="60.75" customHeight="1" x14ac:dyDescent="0.25">
      <c r="A19" s="2" t="s">
        <v>734</v>
      </c>
      <c r="B19" s="14" t="s">
        <v>313</v>
      </c>
      <c r="C19" s="14" t="s">
        <v>553</v>
      </c>
      <c r="E19" s="2">
        <v>38618504</v>
      </c>
      <c r="F19" s="2" t="str">
        <f t="shared" si="0"/>
        <v>https://www.google.fr/search?q=PUMA+38618504&amp;client=firefox-b&amp;tbm=isch&amp;source=lnms&amp;sa=X&amp;ved=0ahUKEwj59ILMoPnTAhXDDxoKHYTrBwYQ_AUIJigB&amp;biw=1920&amp;bih=1009</v>
      </c>
      <c r="G19" s="5" t="str">
        <f t="shared" si="1"/>
        <v>Google Images</v>
      </c>
      <c r="H19" s="2" t="s">
        <v>314</v>
      </c>
      <c r="I19" s="1">
        <v>997</v>
      </c>
      <c r="J19" s="17">
        <v>16.935000000000002</v>
      </c>
      <c r="K19" s="4">
        <f t="shared" si="2"/>
        <v>27.5</v>
      </c>
      <c r="L19" s="4">
        <v>55</v>
      </c>
      <c r="M19" s="6" t="s">
        <v>732</v>
      </c>
      <c r="N19" s="2" t="s">
        <v>544</v>
      </c>
      <c r="O19" s="6" t="s">
        <v>582</v>
      </c>
      <c r="P19" s="6" t="s">
        <v>585</v>
      </c>
      <c r="Q19" s="6" t="s">
        <v>604</v>
      </c>
      <c r="R19" s="6" t="s">
        <v>624</v>
      </c>
      <c r="S19" s="15" t="s">
        <v>655</v>
      </c>
      <c r="BH19" s="3">
        <v>405</v>
      </c>
      <c r="BI19" s="2">
        <v>531</v>
      </c>
      <c r="BL19" s="3">
        <v>618</v>
      </c>
      <c r="BN19" s="3">
        <v>473</v>
      </c>
    </row>
    <row r="20" spans="1:95" ht="60.75" customHeight="1" x14ac:dyDescent="0.25">
      <c r="A20" s="2" t="s">
        <v>734</v>
      </c>
      <c r="B20" s="14" t="s">
        <v>472</v>
      </c>
      <c r="C20" s="14" t="s">
        <v>553</v>
      </c>
      <c r="E20" s="2">
        <v>67646701</v>
      </c>
      <c r="F20" s="2" t="str">
        <f t="shared" si="0"/>
        <v>https://www.google.fr/search?q=PUMA+67646701&amp;client=firefox-b&amp;tbm=isch&amp;source=lnms&amp;sa=X&amp;ved=0ahUKEwj59ILMoPnTAhXDDxoKHYTrBwYQ_AUIJigB&amp;biw=1920&amp;bih=1009</v>
      </c>
      <c r="G20" s="5" t="str">
        <f t="shared" si="1"/>
        <v>Google Images</v>
      </c>
      <c r="H20" s="2" t="s">
        <v>473</v>
      </c>
      <c r="I20" s="1">
        <v>993</v>
      </c>
      <c r="J20" s="17">
        <v>10.755000000000001</v>
      </c>
      <c r="K20" s="4">
        <f t="shared" si="2"/>
        <v>17.5</v>
      </c>
      <c r="L20" s="4">
        <v>35</v>
      </c>
      <c r="M20" s="6" t="s">
        <v>731</v>
      </c>
      <c r="N20" s="2" t="s">
        <v>544</v>
      </c>
      <c r="O20" s="6" t="s">
        <v>601</v>
      </c>
      <c r="P20" s="6" t="s">
        <v>593</v>
      </c>
      <c r="Q20" s="6" t="s">
        <v>602</v>
      </c>
      <c r="R20" s="6" t="s">
        <v>614</v>
      </c>
      <c r="S20" s="15" t="s">
        <v>606</v>
      </c>
      <c r="T20" s="3">
        <v>184</v>
      </c>
      <c r="U20" s="2">
        <v>274</v>
      </c>
      <c r="V20" s="3">
        <v>475</v>
      </c>
      <c r="W20" s="2">
        <v>484</v>
      </c>
      <c r="X20" s="3">
        <v>401</v>
      </c>
      <c r="Y20" s="2">
        <v>194</v>
      </c>
    </row>
    <row r="21" spans="1:95" ht="60.75" customHeight="1" x14ac:dyDescent="0.25">
      <c r="A21" s="2" t="s">
        <v>734</v>
      </c>
      <c r="B21" s="14" t="s">
        <v>468</v>
      </c>
      <c r="C21" s="14" t="s">
        <v>553</v>
      </c>
      <c r="E21" s="2">
        <v>67354464</v>
      </c>
      <c r="F21" s="2" t="str">
        <f t="shared" si="0"/>
        <v>https://www.google.fr/search?q=PUMA+67354464&amp;client=firefox-b&amp;tbm=isch&amp;source=lnms&amp;sa=X&amp;ved=0ahUKEwj59ILMoPnTAhXDDxoKHYTrBwYQ_AUIJigB&amp;biw=1920&amp;bih=1009</v>
      </c>
      <c r="G21" s="5" t="str">
        <f t="shared" si="1"/>
        <v>Google Images</v>
      </c>
      <c r="H21" s="2" t="s">
        <v>469</v>
      </c>
      <c r="I21" s="1">
        <v>992</v>
      </c>
      <c r="J21" s="17">
        <v>7.665</v>
      </c>
      <c r="K21" s="4">
        <f t="shared" si="2"/>
        <v>11.5</v>
      </c>
      <c r="L21" s="4">
        <v>23</v>
      </c>
      <c r="M21" s="6" t="s">
        <v>731</v>
      </c>
      <c r="N21" s="2" t="s">
        <v>544</v>
      </c>
      <c r="O21" s="6" t="s">
        <v>586</v>
      </c>
      <c r="P21" s="6" t="s">
        <v>585</v>
      </c>
      <c r="Q21" s="6" t="s">
        <v>604</v>
      </c>
      <c r="R21" s="6" t="s">
        <v>624</v>
      </c>
      <c r="S21" s="15" t="s">
        <v>642</v>
      </c>
      <c r="CL21" s="3">
        <v>250</v>
      </c>
      <c r="CM21" s="2">
        <v>363</v>
      </c>
      <c r="CN21" s="3">
        <v>492</v>
      </c>
      <c r="CO21" s="2">
        <v>492</v>
      </c>
      <c r="CP21" s="3">
        <v>404</v>
      </c>
      <c r="CQ21" s="2">
        <v>247</v>
      </c>
    </row>
    <row r="22" spans="1:95" ht="60.75" customHeight="1" x14ac:dyDescent="0.25">
      <c r="A22" s="2" t="s">
        <v>734</v>
      </c>
      <c r="B22" s="14" t="s">
        <v>198</v>
      </c>
      <c r="C22" s="14" t="s">
        <v>572</v>
      </c>
      <c r="E22" s="2">
        <v>67019247</v>
      </c>
      <c r="F22" s="2" t="str">
        <f t="shared" si="0"/>
        <v>https://www.google.fr/search?q=PUMA+67019247&amp;client=firefox-b&amp;tbm=isch&amp;source=lnms&amp;sa=X&amp;ved=0ahUKEwj59ILMoPnTAhXDDxoKHYTrBwYQ_AUIJigB&amp;biw=1920&amp;bih=1009</v>
      </c>
      <c r="G22" s="5" t="str">
        <f t="shared" si="1"/>
        <v>Google Images</v>
      </c>
      <c r="H22" s="2" t="s">
        <v>199</v>
      </c>
      <c r="I22" s="1">
        <v>991</v>
      </c>
      <c r="J22" s="17">
        <v>12.3</v>
      </c>
      <c r="K22" s="4">
        <f t="shared" si="2"/>
        <v>20</v>
      </c>
      <c r="L22" s="4">
        <v>40</v>
      </c>
      <c r="M22" s="6" t="s">
        <v>731</v>
      </c>
      <c r="N22" s="2" t="s">
        <v>544</v>
      </c>
      <c r="O22" s="6" t="s">
        <v>591</v>
      </c>
      <c r="P22" s="6" t="s">
        <v>585</v>
      </c>
      <c r="Q22" s="6" t="s">
        <v>604</v>
      </c>
      <c r="R22" s="6" t="s">
        <v>624</v>
      </c>
      <c r="S22" s="15" t="s">
        <v>639</v>
      </c>
      <c r="CJ22" s="3">
        <v>9</v>
      </c>
      <c r="CK22" s="2">
        <v>8</v>
      </c>
      <c r="CL22" s="3">
        <v>184</v>
      </c>
      <c r="CM22" s="2">
        <v>494</v>
      </c>
      <c r="CN22" s="3">
        <v>820</v>
      </c>
      <c r="CO22" s="2">
        <v>925</v>
      </c>
      <c r="CP22" s="3">
        <v>514</v>
      </c>
      <c r="CQ22" s="2">
        <v>77</v>
      </c>
    </row>
    <row r="23" spans="1:95" ht="60.75" customHeight="1" x14ac:dyDescent="0.25">
      <c r="A23" s="2" t="s">
        <v>734</v>
      </c>
      <c r="B23" s="14" t="s">
        <v>294</v>
      </c>
      <c r="C23" s="14" t="s">
        <v>553</v>
      </c>
      <c r="E23" s="2">
        <v>38436303</v>
      </c>
      <c r="F23" s="2" t="str">
        <f t="shared" si="0"/>
        <v>https://www.google.fr/search?q=PUMA+38436303&amp;client=firefox-b&amp;tbm=isch&amp;source=lnms&amp;sa=X&amp;ved=0ahUKEwj59ILMoPnTAhXDDxoKHYTrBwYQ_AUIJigB&amp;biw=1920&amp;bih=1009</v>
      </c>
      <c r="G23" s="5" t="str">
        <f t="shared" si="1"/>
        <v>Google Images</v>
      </c>
      <c r="H23" s="2" t="s">
        <v>295</v>
      </c>
      <c r="I23" s="1">
        <v>973</v>
      </c>
      <c r="J23" s="17">
        <v>30.84</v>
      </c>
      <c r="K23" s="4">
        <f t="shared" si="2"/>
        <v>60</v>
      </c>
      <c r="L23" s="4">
        <v>120</v>
      </c>
      <c r="M23" s="6" t="s">
        <v>732</v>
      </c>
      <c r="N23" s="2" t="s">
        <v>544</v>
      </c>
      <c r="O23" s="6" t="s">
        <v>582</v>
      </c>
      <c r="P23" s="6" t="s">
        <v>590</v>
      </c>
      <c r="Q23" s="6" t="s">
        <v>602</v>
      </c>
      <c r="R23" s="6" t="s">
        <v>614</v>
      </c>
      <c r="S23" s="15" t="s">
        <v>621</v>
      </c>
      <c r="BH23" s="3">
        <v>252</v>
      </c>
      <c r="BI23" s="2">
        <v>446</v>
      </c>
      <c r="BL23" s="3">
        <v>712</v>
      </c>
      <c r="BN23" s="3">
        <v>498</v>
      </c>
      <c r="BO23" s="2">
        <v>191</v>
      </c>
      <c r="BQ23" s="2">
        <v>62</v>
      </c>
    </row>
    <row r="24" spans="1:95" ht="60.75" customHeight="1" x14ac:dyDescent="0.25">
      <c r="A24" s="2" t="s">
        <v>734</v>
      </c>
      <c r="B24" s="14" t="s">
        <v>206</v>
      </c>
      <c r="C24" s="14" t="s">
        <v>572</v>
      </c>
      <c r="E24" s="2">
        <v>67289101</v>
      </c>
      <c r="F24" s="2" t="str">
        <f t="shared" si="0"/>
        <v>https://www.google.fr/search?q=PUMA+67289101&amp;client=firefox-b&amp;tbm=isch&amp;source=lnms&amp;sa=X&amp;ved=0ahUKEwj59ILMoPnTAhXDDxoKHYTrBwYQ_AUIJigB&amp;biw=1920&amp;bih=1009</v>
      </c>
      <c r="G24" s="5" t="str">
        <f t="shared" si="1"/>
        <v>Google Images</v>
      </c>
      <c r="H24" s="2" t="s">
        <v>207</v>
      </c>
      <c r="I24" s="1">
        <v>904</v>
      </c>
      <c r="J24" s="17">
        <v>11.785</v>
      </c>
      <c r="K24" s="4">
        <f t="shared" si="2"/>
        <v>16</v>
      </c>
      <c r="L24" s="4">
        <v>32</v>
      </c>
      <c r="M24" s="6" t="s">
        <v>731</v>
      </c>
      <c r="N24" s="2" t="s">
        <v>544</v>
      </c>
      <c r="O24" s="6" t="s">
        <v>579</v>
      </c>
      <c r="P24" s="6" t="s">
        <v>593</v>
      </c>
      <c r="Q24" s="6" t="s">
        <v>602</v>
      </c>
      <c r="R24" s="6" t="s">
        <v>614</v>
      </c>
      <c r="S24" s="15" t="s">
        <v>606</v>
      </c>
      <c r="U24" s="2">
        <v>161</v>
      </c>
      <c r="V24" s="3">
        <v>306</v>
      </c>
      <c r="W24" s="2">
        <v>281</v>
      </c>
      <c r="X24" s="3">
        <v>113</v>
      </c>
      <c r="Y24" s="2">
        <v>43</v>
      </c>
    </row>
    <row r="25" spans="1:95" ht="60.75" customHeight="1" x14ac:dyDescent="0.25">
      <c r="A25" s="2" t="s">
        <v>734</v>
      </c>
      <c r="B25" s="14" t="s">
        <v>103</v>
      </c>
      <c r="C25" s="14" t="s">
        <v>547</v>
      </c>
      <c r="E25" s="2">
        <v>65564607</v>
      </c>
      <c r="F25" s="2" t="str">
        <f t="shared" si="0"/>
        <v>https://www.google.fr/search?q=PUMA+65564607&amp;client=firefox-b&amp;tbm=isch&amp;source=lnms&amp;sa=X&amp;ved=0ahUKEwj59ILMoPnTAhXDDxoKHYTrBwYQ_AUIJigB&amp;biw=1920&amp;bih=1009</v>
      </c>
      <c r="G25" s="5" t="str">
        <f t="shared" si="1"/>
        <v>Google Images</v>
      </c>
      <c r="H25" s="2" t="s">
        <v>104</v>
      </c>
      <c r="I25" s="1">
        <v>880</v>
      </c>
      <c r="J25" s="17">
        <v>14.36</v>
      </c>
      <c r="K25" s="4">
        <f t="shared" si="2"/>
        <v>17.5</v>
      </c>
      <c r="L25" s="4">
        <v>35</v>
      </c>
      <c r="M25" s="6" t="s">
        <v>731</v>
      </c>
      <c r="N25" s="2" t="s">
        <v>544</v>
      </c>
      <c r="O25" s="6" t="s">
        <v>577</v>
      </c>
      <c r="P25" s="6" t="s">
        <v>595</v>
      </c>
      <c r="Q25" s="6" t="s">
        <v>604</v>
      </c>
      <c r="R25" s="6" t="s">
        <v>704</v>
      </c>
      <c r="S25" s="15" t="s">
        <v>707</v>
      </c>
      <c r="CL25" s="3">
        <v>71</v>
      </c>
      <c r="CM25" s="2">
        <v>155</v>
      </c>
      <c r="CN25" s="3">
        <v>240</v>
      </c>
      <c r="CO25" s="2">
        <v>233</v>
      </c>
      <c r="CP25" s="3">
        <v>147</v>
      </c>
      <c r="CQ25" s="2">
        <v>34</v>
      </c>
    </row>
    <row r="26" spans="1:95" ht="60.75" customHeight="1" x14ac:dyDescent="0.25">
      <c r="A26" s="2" t="s">
        <v>734</v>
      </c>
      <c r="B26" s="14" t="s">
        <v>466</v>
      </c>
      <c r="C26" s="14" t="s">
        <v>553</v>
      </c>
      <c r="E26" s="2">
        <v>67351988</v>
      </c>
      <c r="F26" s="2" t="str">
        <f t="shared" si="0"/>
        <v>https://www.google.fr/search?q=PUMA+67351988&amp;client=firefox-b&amp;tbm=isch&amp;source=lnms&amp;sa=X&amp;ved=0ahUKEwj59ILMoPnTAhXDDxoKHYTrBwYQ_AUIJigB&amp;biw=1920&amp;bih=1009</v>
      </c>
      <c r="G26" s="5" t="str">
        <f t="shared" si="1"/>
        <v>Google Images</v>
      </c>
      <c r="H26" s="2" t="s">
        <v>467</v>
      </c>
      <c r="I26" s="1">
        <v>836</v>
      </c>
      <c r="J26" s="17">
        <v>10.755000000000001</v>
      </c>
      <c r="K26" s="4">
        <f t="shared" si="2"/>
        <v>15</v>
      </c>
      <c r="L26" s="4">
        <v>30</v>
      </c>
      <c r="M26" s="6" t="s">
        <v>731</v>
      </c>
      <c r="N26" s="2" t="s">
        <v>544</v>
      </c>
      <c r="O26" s="6" t="s">
        <v>579</v>
      </c>
      <c r="P26" s="6" t="s">
        <v>585</v>
      </c>
      <c r="Q26" s="6" t="s">
        <v>604</v>
      </c>
      <c r="R26" s="6" t="s">
        <v>624</v>
      </c>
      <c r="S26" s="15" t="s">
        <v>638</v>
      </c>
      <c r="CL26" s="3">
        <v>40</v>
      </c>
      <c r="CM26" s="2">
        <v>72</v>
      </c>
      <c r="CN26" s="3">
        <v>155</v>
      </c>
      <c r="CO26" s="2">
        <v>265</v>
      </c>
      <c r="CP26" s="3">
        <v>209</v>
      </c>
      <c r="CQ26" s="2">
        <v>125</v>
      </c>
    </row>
    <row r="27" spans="1:95" ht="60.75" customHeight="1" x14ac:dyDescent="0.25">
      <c r="A27" s="2" t="s">
        <v>734</v>
      </c>
      <c r="B27" s="14" t="s">
        <v>117</v>
      </c>
      <c r="C27" s="14" t="s">
        <v>547</v>
      </c>
      <c r="E27" s="2">
        <v>70354201</v>
      </c>
      <c r="F27" s="2" t="str">
        <f t="shared" si="0"/>
        <v>https://www.google.fr/search?q=PUMA+70354201&amp;client=firefox-b&amp;tbm=isch&amp;source=lnms&amp;sa=X&amp;ved=0ahUKEwj59ILMoPnTAhXDDxoKHYTrBwYQ_AUIJigB&amp;biw=1920&amp;bih=1009</v>
      </c>
      <c r="G27" s="5" t="str">
        <f t="shared" si="1"/>
        <v>Google Images</v>
      </c>
      <c r="H27" s="2" t="s">
        <v>118</v>
      </c>
      <c r="I27" s="1">
        <v>818</v>
      </c>
      <c r="J27" s="17">
        <v>7.15</v>
      </c>
      <c r="K27" s="4">
        <f t="shared" si="2"/>
        <v>6.5</v>
      </c>
      <c r="L27" s="4">
        <v>13</v>
      </c>
      <c r="M27" s="6" t="s">
        <v>731</v>
      </c>
      <c r="N27" s="2" t="s">
        <v>544</v>
      </c>
      <c r="O27" s="6" t="s">
        <v>698</v>
      </c>
      <c r="P27" s="6" t="s">
        <v>595</v>
      </c>
      <c r="Q27" s="6" t="s">
        <v>604</v>
      </c>
      <c r="R27" s="6" t="s">
        <v>704</v>
      </c>
      <c r="S27" s="15" t="s">
        <v>708</v>
      </c>
      <c r="CN27" s="3">
        <v>297</v>
      </c>
      <c r="CO27" s="2">
        <v>259</v>
      </c>
      <c r="CQ27" s="2">
        <v>262</v>
      </c>
    </row>
    <row r="28" spans="1:95" ht="60.75" customHeight="1" x14ac:dyDescent="0.25">
      <c r="A28" s="2" t="s">
        <v>734</v>
      </c>
      <c r="B28" s="14" t="s">
        <v>464</v>
      </c>
      <c r="C28" s="14" t="s">
        <v>553</v>
      </c>
      <c r="E28" s="2">
        <v>67329499</v>
      </c>
      <c r="F28" s="2" t="str">
        <f t="shared" si="0"/>
        <v>https://www.google.fr/search?q=PUMA+67329499&amp;client=firefox-b&amp;tbm=isch&amp;source=lnms&amp;sa=X&amp;ved=0ahUKEwj59ILMoPnTAhXDDxoKHYTrBwYQ_AUIJigB&amp;biw=1920&amp;bih=1009</v>
      </c>
      <c r="G28" s="5" t="str">
        <f t="shared" si="1"/>
        <v>Google Images</v>
      </c>
      <c r="H28" s="2" t="s">
        <v>465</v>
      </c>
      <c r="I28" s="1">
        <v>731</v>
      </c>
      <c r="J28" s="17">
        <v>16.420000000000002</v>
      </c>
      <c r="K28" s="4">
        <f t="shared" si="2"/>
        <v>30</v>
      </c>
      <c r="L28" s="4">
        <v>60</v>
      </c>
      <c r="M28" s="6" t="s">
        <v>731</v>
      </c>
      <c r="N28" s="2" t="s">
        <v>544</v>
      </c>
      <c r="O28" s="6" t="s">
        <v>579</v>
      </c>
      <c r="P28" s="6" t="s">
        <v>593</v>
      </c>
      <c r="Q28" s="6" t="s">
        <v>602</v>
      </c>
      <c r="R28" s="6" t="s">
        <v>703</v>
      </c>
      <c r="S28" s="15" t="s">
        <v>616</v>
      </c>
      <c r="U28" s="2">
        <v>1</v>
      </c>
      <c r="V28" s="3">
        <v>241</v>
      </c>
      <c r="W28" s="2">
        <v>534</v>
      </c>
      <c r="X28" s="3">
        <v>479</v>
      </c>
      <c r="Y28" s="2">
        <v>205</v>
      </c>
      <c r="Z28" s="3">
        <v>2</v>
      </c>
    </row>
    <row r="29" spans="1:95" ht="60.75" customHeight="1" x14ac:dyDescent="0.25">
      <c r="A29" s="2" t="s">
        <v>734</v>
      </c>
      <c r="B29" s="14" t="s">
        <v>169</v>
      </c>
      <c r="C29" s="14" t="s">
        <v>549</v>
      </c>
      <c r="E29" s="2">
        <v>70343718</v>
      </c>
      <c r="F29" s="2" t="str">
        <f t="shared" si="0"/>
        <v>https://www.google.fr/search?q=PUMA+70343718&amp;client=firefox-b&amp;tbm=isch&amp;source=lnms&amp;sa=X&amp;ved=0ahUKEwj59ILMoPnTAhXDDxoKHYTrBwYQ_AUIJigB&amp;biw=1920&amp;bih=1009</v>
      </c>
      <c r="G29" s="5" t="str">
        <f t="shared" si="1"/>
        <v>Google Images</v>
      </c>
      <c r="H29" s="2" t="s">
        <v>168</v>
      </c>
      <c r="I29" s="1">
        <v>706</v>
      </c>
      <c r="J29" s="17">
        <v>6.6349999999999998</v>
      </c>
      <c r="K29" s="4">
        <f t="shared" si="2"/>
        <v>6.5</v>
      </c>
      <c r="L29" s="4">
        <v>13</v>
      </c>
      <c r="M29" s="6" t="s">
        <v>731</v>
      </c>
      <c r="N29" s="2" t="s">
        <v>544</v>
      </c>
      <c r="O29" s="6" t="s">
        <v>592</v>
      </c>
      <c r="P29" s="6" t="s">
        <v>578</v>
      </c>
      <c r="Q29" s="6" t="s">
        <v>604</v>
      </c>
      <c r="R29" s="6" t="s">
        <v>637</v>
      </c>
      <c r="S29" s="15" t="s">
        <v>709</v>
      </c>
      <c r="CL29" s="3">
        <v>123</v>
      </c>
      <c r="CM29" s="2">
        <v>64</v>
      </c>
      <c r="CO29" s="2">
        <v>58</v>
      </c>
      <c r="CP29" s="3">
        <v>311</v>
      </c>
      <c r="CQ29" s="2">
        <v>150</v>
      </c>
    </row>
    <row r="30" spans="1:95" ht="60.75" customHeight="1" x14ac:dyDescent="0.25">
      <c r="A30" s="2" t="s">
        <v>734</v>
      </c>
      <c r="B30" s="14" t="s">
        <v>136</v>
      </c>
      <c r="C30" s="14" t="s">
        <v>549</v>
      </c>
      <c r="E30" s="2">
        <v>65563105</v>
      </c>
      <c r="F30" s="2" t="str">
        <f t="shared" si="0"/>
        <v>https://www.google.fr/search?q=PUMA+65563105&amp;client=firefox-b&amp;tbm=isch&amp;source=lnms&amp;sa=X&amp;ved=0ahUKEwj59ILMoPnTAhXDDxoKHYTrBwYQ_AUIJigB&amp;biw=1920&amp;bih=1009</v>
      </c>
      <c r="G30" s="5" t="str">
        <f t="shared" si="1"/>
        <v>Google Images</v>
      </c>
      <c r="H30" s="2" t="s">
        <v>137</v>
      </c>
      <c r="I30" s="1">
        <v>689</v>
      </c>
      <c r="J30" s="17">
        <v>7.665</v>
      </c>
      <c r="K30" s="4">
        <f t="shared" si="2"/>
        <v>11.5</v>
      </c>
      <c r="L30" s="4">
        <v>23</v>
      </c>
      <c r="M30" s="6" t="s">
        <v>731</v>
      </c>
      <c r="N30" s="2" t="s">
        <v>544</v>
      </c>
      <c r="O30" s="6" t="s">
        <v>698</v>
      </c>
      <c r="P30" s="6" t="s">
        <v>578</v>
      </c>
      <c r="Q30" s="6" t="s">
        <v>604</v>
      </c>
      <c r="R30" s="6" t="s">
        <v>637</v>
      </c>
      <c r="S30" s="15" t="s">
        <v>705</v>
      </c>
      <c r="CL30" s="3">
        <v>53</v>
      </c>
      <c r="CM30" s="2">
        <v>145</v>
      </c>
      <c r="CN30" s="3">
        <v>271</v>
      </c>
      <c r="CO30" s="2">
        <v>256</v>
      </c>
      <c r="CP30" s="3">
        <v>410</v>
      </c>
      <c r="CQ30" s="2">
        <v>254</v>
      </c>
    </row>
    <row r="31" spans="1:95" ht="60.75" customHeight="1" x14ac:dyDescent="0.25">
      <c r="A31" s="2" t="s">
        <v>734</v>
      </c>
      <c r="B31" s="14" t="s">
        <v>287</v>
      </c>
      <c r="C31" s="14" t="s">
        <v>553</v>
      </c>
      <c r="E31" s="2">
        <v>38315704</v>
      </c>
      <c r="F31" s="2" t="str">
        <f t="shared" si="0"/>
        <v>https://www.google.fr/search?q=PUMA+38315704&amp;client=firefox-b&amp;tbm=isch&amp;source=lnms&amp;sa=X&amp;ved=0ahUKEwj59ILMoPnTAhXDDxoKHYTrBwYQ_AUIJigB&amp;biw=1920&amp;bih=1009</v>
      </c>
      <c r="G31" s="5" t="str">
        <f t="shared" si="1"/>
        <v>Google Images</v>
      </c>
      <c r="H31" s="2" t="s">
        <v>286</v>
      </c>
      <c r="I31" s="1">
        <f>581-35</f>
        <v>546</v>
      </c>
      <c r="J31" s="17">
        <v>31.355</v>
      </c>
      <c r="K31" s="4">
        <f t="shared" si="2"/>
        <v>55</v>
      </c>
      <c r="L31" s="4">
        <v>110</v>
      </c>
      <c r="M31" s="6" t="s">
        <v>732</v>
      </c>
      <c r="N31" s="2" t="s">
        <v>544</v>
      </c>
      <c r="O31" s="6" t="s">
        <v>582</v>
      </c>
      <c r="P31" s="6" t="s">
        <v>590</v>
      </c>
      <c r="Q31" s="6" t="s">
        <v>602</v>
      </c>
      <c r="R31" s="6" t="s">
        <v>614</v>
      </c>
      <c r="S31" s="15" t="s">
        <v>625</v>
      </c>
      <c r="BH31" s="3">
        <v>81</v>
      </c>
      <c r="BI31" s="2">
        <v>119</v>
      </c>
      <c r="BJ31" s="3">
        <v>21</v>
      </c>
      <c r="BL31" s="3">
        <v>138</v>
      </c>
      <c r="BM31" s="2">
        <v>38</v>
      </c>
      <c r="BN31" s="3">
        <v>73</v>
      </c>
      <c r="BO31" s="2">
        <v>62</v>
      </c>
      <c r="BQ31" s="2">
        <v>49</v>
      </c>
    </row>
    <row r="32" spans="1:95" ht="60.75" customHeight="1" x14ac:dyDescent="0.25">
      <c r="A32" s="2" t="s">
        <v>734</v>
      </c>
      <c r="B32" s="14" t="s">
        <v>170</v>
      </c>
      <c r="C32" s="14" t="s">
        <v>549</v>
      </c>
      <c r="E32" s="2">
        <v>70362202</v>
      </c>
      <c r="F32" s="2" t="str">
        <f t="shared" si="0"/>
        <v>https://www.google.fr/search?q=PUMA+70362202&amp;client=firefox-b&amp;tbm=isch&amp;source=lnms&amp;sa=X&amp;ved=0ahUKEwj59ILMoPnTAhXDDxoKHYTrBwYQ_AUIJigB&amp;biw=1920&amp;bih=1009</v>
      </c>
      <c r="G32" s="5" t="str">
        <f t="shared" si="1"/>
        <v>Google Images</v>
      </c>
      <c r="H32" s="2" t="s">
        <v>171</v>
      </c>
      <c r="I32" s="1">
        <v>516</v>
      </c>
      <c r="J32" s="17">
        <v>7.15</v>
      </c>
      <c r="K32" s="4">
        <f t="shared" si="2"/>
        <v>7.5</v>
      </c>
      <c r="L32" s="4">
        <v>15</v>
      </c>
      <c r="M32" s="6" t="s">
        <v>731</v>
      </c>
      <c r="N32" s="2" t="s">
        <v>544</v>
      </c>
      <c r="O32" s="6" t="s">
        <v>699</v>
      </c>
      <c r="P32" s="6" t="s">
        <v>578</v>
      </c>
      <c r="Q32" s="6" t="s">
        <v>604</v>
      </c>
      <c r="R32" s="6" t="s">
        <v>637</v>
      </c>
      <c r="S32" s="15" t="s">
        <v>706</v>
      </c>
      <c r="CN32" s="3">
        <v>129</v>
      </c>
      <c r="CO32" s="2">
        <v>180</v>
      </c>
      <c r="CP32" s="3">
        <v>146</v>
      </c>
      <c r="CQ32" s="2">
        <v>61</v>
      </c>
    </row>
    <row r="33" spans="1:95" ht="60.75" customHeight="1" x14ac:dyDescent="0.25">
      <c r="A33" s="2" t="s">
        <v>734</v>
      </c>
      <c r="B33" s="14" t="s">
        <v>276</v>
      </c>
      <c r="C33" s="14" t="s">
        <v>553</v>
      </c>
      <c r="E33" s="2">
        <v>37852703</v>
      </c>
      <c r="F33" s="2" t="str">
        <f t="shared" si="0"/>
        <v>https://www.google.fr/search?q=PUMA+37852703&amp;client=firefox-b&amp;tbm=isch&amp;source=lnms&amp;sa=X&amp;ved=0ahUKEwj59ILMoPnTAhXDDxoKHYTrBwYQ_AUIJigB&amp;biw=1920&amp;bih=1009</v>
      </c>
      <c r="G33" s="5" t="str">
        <f t="shared" si="1"/>
        <v>Google Images</v>
      </c>
      <c r="H33" s="2" t="s">
        <v>271</v>
      </c>
      <c r="I33" s="1">
        <f>539-35</f>
        <v>504</v>
      </c>
      <c r="J33" s="17">
        <v>34.96</v>
      </c>
      <c r="K33" s="4">
        <f t="shared" si="2"/>
        <v>65</v>
      </c>
      <c r="L33" s="4">
        <v>130</v>
      </c>
      <c r="M33" s="6" t="s">
        <v>732</v>
      </c>
      <c r="N33" s="2" t="s">
        <v>544</v>
      </c>
      <c r="O33" s="6" t="s">
        <v>582</v>
      </c>
      <c r="P33" s="6" t="s">
        <v>598</v>
      </c>
      <c r="Q33" s="6" t="s">
        <v>602</v>
      </c>
      <c r="R33" s="6" t="s">
        <v>614</v>
      </c>
      <c r="S33" s="15" t="s">
        <v>697</v>
      </c>
      <c r="BH33" s="3">
        <v>9</v>
      </c>
      <c r="BI33" s="2">
        <v>37</v>
      </c>
      <c r="BJ33" s="3">
        <v>33</v>
      </c>
      <c r="BL33" s="3">
        <v>137</v>
      </c>
      <c r="BM33" s="2">
        <v>52</v>
      </c>
      <c r="BN33" s="3">
        <v>134</v>
      </c>
      <c r="BO33" s="2">
        <v>94</v>
      </c>
      <c r="BP33" s="3">
        <v>16</v>
      </c>
      <c r="BQ33" s="2">
        <v>24</v>
      </c>
      <c r="BR33" s="3">
        <v>3</v>
      </c>
    </row>
    <row r="34" spans="1:95" ht="60.75" customHeight="1" x14ac:dyDescent="0.25">
      <c r="A34" s="2" t="s">
        <v>734</v>
      </c>
      <c r="B34" s="14" t="s">
        <v>200</v>
      </c>
      <c r="C34" s="14" t="s">
        <v>572</v>
      </c>
      <c r="E34" s="2">
        <v>67020601</v>
      </c>
      <c r="F34" s="2" t="str">
        <f t="shared" si="0"/>
        <v>https://www.google.fr/search?q=PUMA+67020601&amp;client=firefox-b&amp;tbm=isch&amp;source=lnms&amp;sa=X&amp;ved=0ahUKEwj59ILMoPnTAhXDDxoKHYTrBwYQ_AUIJigB&amp;biw=1920&amp;bih=1009</v>
      </c>
      <c r="G34" s="5" t="str">
        <f t="shared" si="1"/>
        <v>Google Images</v>
      </c>
      <c r="H34" s="2" t="s">
        <v>201</v>
      </c>
      <c r="I34" s="1">
        <v>485</v>
      </c>
      <c r="J34" s="17">
        <v>12.3</v>
      </c>
      <c r="K34" s="4">
        <f t="shared" si="2"/>
        <v>20</v>
      </c>
      <c r="L34" s="4">
        <v>40</v>
      </c>
      <c r="M34" s="6" t="s">
        <v>731</v>
      </c>
      <c r="N34" s="2" t="s">
        <v>544</v>
      </c>
      <c r="O34" s="6" t="s">
        <v>579</v>
      </c>
      <c r="P34" s="6" t="s">
        <v>585</v>
      </c>
      <c r="Q34" s="6" t="s">
        <v>604</v>
      </c>
      <c r="R34" s="6" t="s">
        <v>624</v>
      </c>
      <c r="S34" s="15" t="s">
        <v>606</v>
      </c>
      <c r="CK34" s="2">
        <v>1</v>
      </c>
      <c r="CL34" s="3">
        <v>32</v>
      </c>
      <c r="CM34" s="2">
        <v>69</v>
      </c>
      <c r="CN34" s="3">
        <v>110</v>
      </c>
      <c r="CO34" s="2">
        <v>146</v>
      </c>
      <c r="CP34" s="3">
        <v>98</v>
      </c>
      <c r="CQ34" s="2">
        <v>29</v>
      </c>
    </row>
    <row r="35" spans="1:95" ht="60.75" customHeight="1" x14ac:dyDescent="0.25">
      <c r="A35" s="2" t="s">
        <v>734</v>
      </c>
      <c r="B35" s="14" t="s">
        <v>126</v>
      </c>
      <c r="C35" s="14" t="s">
        <v>547</v>
      </c>
      <c r="E35" s="2">
        <v>70354207</v>
      </c>
      <c r="F35" s="2" t="str">
        <f t="shared" si="0"/>
        <v>https://www.google.fr/search?q=PUMA+70354207&amp;client=firefox-b&amp;tbm=isch&amp;source=lnms&amp;sa=X&amp;ved=0ahUKEwj59ILMoPnTAhXDDxoKHYTrBwYQ_AUIJigB&amp;biw=1920&amp;bih=1009</v>
      </c>
      <c r="G35" s="5" t="str">
        <f t="shared" si="1"/>
        <v>Google Images</v>
      </c>
      <c r="H35" s="2" t="s">
        <v>127</v>
      </c>
      <c r="I35" s="1">
        <v>485</v>
      </c>
      <c r="J35" s="17">
        <v>7.15</v>
      </c>
      <c r="K35" s="4">
        <f t="shared" si="2"/>
        <v>6.5</v>
      </c>
      <c r="L35" s="4">
        <v>13</v>
      </c>
      <c r="M35" s="6" t="s">
        <v>731</v>
      </c>
      <c r="N35" s="2" t="s">
        <v>544</v>
      </c>
      <c r="O35" s="6" t="s">
        <v>698</v>
      </c>
      <c r="P35" s="6" t="s">
        <v>595</v>
      </c>
      <c r="Q35" s="6" t="s">
        <v>604</v>
      </c>
      <c r="R35" s="6" t="s">
        <v>704</v>
      </c>
      <c r="S35" s="15" t="s">
        <v>707</v>
      </c>
      <c r="CL35" s="3">
        <v>165</v>
      </c>
      <c r="CM35" s="2">
        <v>64</v>
      </c>
      <c r="CP35" s="3">
        <v>90</v>
      </c>
      <c r="CQ35" s="2">
        <v>166</v>
      </c>
    </row>
    <row r="36" spans="1:95" ht="60.75" customHeight="1" x14ac:dyDescent="0.25">
      <c r="A36" s="2" t="s">
        <v>734</v>
      </c>
      <c r="B36" s="14" t="s">
        <v>101</v>
      </c>
      <c r="C36" s="14" t="s">
        <v>547</v>
      </c>
      <c r="E36" s="2">
        <v>65564602</v>
      </c>
      <c r="F36" s="2" t="str">
        <f t="shared" si="0"/>
        <v>https://www.google.fr/search?q=PUMA+65564602&amp;client=firefox-b&amp;tbm=isch&amp;source=lnms&amp;sa=X&amp;ved=0ahUKEwj59ILMoPnTAhXDDxoKHYTrBwYQ_AUIJigB&amp;biw=1920&amp;bih=1009</v>
      </c>
      <c r="G36" s="5" t="str">
        <f t="shared" si="1"/>
        <v>Google Images</v>
      </c>
      <c r="H36" s="2" t="s">
        <v>102</v>
      </c>
      <c r="I36" s="1">
        <v>468</v>
      </c>
      <c r="J36" s="17">
        <v>12.3</v>
      </c>
      <c r="K36" s="4">
        <f t="shared" si="2"/>
        <v>17.5</v>
      </c>
      <c r="L36" s="4">
        <v>35</v>
      </c>
      <c r="M36" s="6" t="s">
        <v>731</v>
      </c>
      <c r="N36" s="2" t="s">
        <v>544</v>
      </c>
      <c r="O36" s="6" t="s">
        <v>577</v>
      </c>
      <c r="P36" s="6" t="s">
        <v>595</v>
      </c>
      <c r="Q36" s="6" t="s">
        <v>604</v>
      </c>
      <c r="R36" s="6" t="s">
        <v>704</v>
      </c>
      <c r="S36" s="15" t="s">
        <v>710</v>
      </c>
      <c r="CL36" s="3">
        <v>106</v>
      </c>
      <c r="CM36" s="2">
        <v>158</v>
      </c>
      <c r="CN36" s="3">
        <v>30</v>
      </c>
      <c r="CO36" s="2">
        <v>110</v>
      </c>
      <c r="CP36" s="3">
        <v>36</v>
      </c>
      <c r="CQ36" s="2">
        <v>28</v>
      </c>
    </row>
    <row r="37" spans="1:95" ht="60.75" customHeight="1" x14ac:dyDescent="0.25">
      <c r="A37" s="2" t="s">
        <v>734</v>
      </c>
      <c r="B37" s="14" t="s">
        <v>185</v>
      </c>
      <c r="C37" s="14" t="s">
        <v>549</v>
      </c>
      <c r="E37" s="2">
        <v>84624806</v>
      </c>
      <c r="F37" s="2" t="str">
        <f t="shared" si="0"/>
        <v>https://www.google.fr/search?q=PUMA+84624806&amp;client=firefox-b&amp;tbm=isch&amp;source=lnms&amp;sa=X&amp;ved=0ahUKEwj59ILMoPnTAhXDDxoKHYTrBwYQ_AUIJigB&amp;biw=1920&amp;bih=1009</v>
      </c>
      <c r="G37" s="5" t="str">
        <f t="shared" si="1"/>
        <v>Google Images</v>
      </c>
      <c r="H37" s="2" t="s">
        <v>186</v>
      </c>
      <c r="I37" s="1">
        <v>467</v>
      </c>
      <c r="J37" s="17">
        <v>16.420000000000002</v>
      </c>
      <c r="K37" s="4">
        <f t="shared" si="2"/>
        <v>10.994999999999999</v>
      </c>
      <c r="L37" s="4">
        <v>21.99</v>
      </c>
      <c r="M37" s="6" t="s">
        <v>731</v>
      </c>
      <c r="N37" s="2" t="s">
        <v>544</v>
      </c>
      <c r="O37" s="6" t="s">
        <v>577</v>
      </c>
      <c r="P37" s="6" t="s">
        <v>585</v>
      </c>
      <c r="Q37" s="6" t="s">
        <v>604</v>
      </c>
      <c r="R37" s="6" t="s">
        <v>637</v>
      </c>
      <c r="S37" s="15" t="s">
        <v>688</v>
      </c>
      <c r="CJ37" s="3">
        <v>18</v>
      </c>
      <c r="CL37" s="3">
        <v>59</v>
      </c>
      <c r="CM37" s="2">
        <v>85</v>
      </c>
      <c r="CN37" s="3">
        <v>110</v>
      </c>
      <c r="CO37" s="2">
        <v>107</v>
      </c>
      <c r="CP37" s="3">
        <v>68</v>
      </c>
      <c r="CQ37" s="2">
        <v>20</v>
      </c>
    </row>
    <row r="38" spans="1:95" ht="60.75" customHeight="1" x14ac:dyDescent="0.25">
      <c r="A38" s="2" t="s">
        <v>734</v>
      </c>
      <c r="B38" s="14" t="s">
        <v>193</v>
      </c>
      <c r="C38" s="14" t="s">
        <v>550</v>
      </c>
      <c r="E38" s="2">
        <v>67001535</v>
      </c>
      <c r="F38" s="2" t="str">
        <f t="shared" si="0"/>
        <v>https://www.google.fr/search?q=PUMA+67001535&amp;client=firefox-b&amp;tbm=isch&amp;source=lnms&amp;sa=X&amp;ved=0ahUKEwj59ILMoPnTAhXDDxoKHYTrBwYQ_AUIJigB&amp;biw=1920&amp;bih=1009</v>
      </c>
      <c r="G38" s="5" t="str">
        <f t="shared" si="1"/>
        <v>Google Images</v>
      </c>
      <c r="H38" s="2" t="s">
        <v>194</v>
      </c>
      <c r="I38" s="1">
        <v>464</v>
      </c>
      <c r="J38" s="17">
        <v>17.45</v>
      </c>
      <c r="K38" s="4">
        <f t="shared" si="2"/>
        <v>27.5</v>
      </c>
      <c r="L38" s="4">
        <v>55</v>
      </c>
      <c r="M38" s="6" t="s">
        <v>731</v>
      </c>
      <c r="N38" s="2" t="s">
        <v>544</v>
      </c>
      <c r="O38" s="6" t="s">
        <v>591</v>
      </c>
      <c r="P38" s="6" t="s">
        <v>593</v>
      </c>
      <c r="Q38" s="6" t="s">
        <v>602</v>
      </c>
      <c r="R38" s="6" t="s">
        <v>614</v>
      </c>
      <c r="S38" s="15" t="s">
        <v>640</v>
      </c>
      <c r="U38" s="2">
        <v>90</v>
      </c>
      <c r="V38" s="3">
        <v>159</v>
      </c>
      <c r="W38" s="2">
        <v>160</v>
      </c>
      <c r="X38" s="3">
        <v>83</v>
      </c>
      <c r="Y38" s="2">
        <v>22</v>
      </c>
    </row>
    <row r="39" spans="1:95" ht="60.75" customHeight="1" x14ac:dyDescent="0.25">
      <c r="A39" s="2" t="s">
        <v>734</v>
      </c>
      <c r="B39" s="14" t="s">
        <v>181</v>
      </c>
      <c r="C39" s="14" t="s">
        <v>549</v>
      </c>
      <c r="E39" s="2">
        <v>76649701</v>
      </c>
      <c r="F39" s="2" t="str">
        <f t="shared" si="0"/>
        <v>https://www.google.fr/search?q=PUMA+76649701&amp;client=firefox-b&amp;tbm=isch&amp;source=lnms&amp;sa=X&amp;ved=0ahUKEwj59ILMoPnTAhXDDxoKHYTrBwYQ_AUIJigB&amp;biw=1920&amp;bih=1009</v>
      </c>
      <c r="G39" s="5" t="str">
        <f t="shared" si="1"/>
        <v>Google Images</v>
      </c>
      <c r="H39" s="2" t="s">
        <v>182</v>
      </c>
      <c r="I39" s="1">
        <v>451</v>
      </c>
      <c r="J39" s="17">
        <v>7.665</v>
      </c>
      <c r="K39" s="4">
        <f t="shared" si="2"/>
        <v>15</v>
      </c>
      <c r="L39" s="4">
        <v>30</v>
      </c>
      <c r="M39" s="6" t="s">
        <v>731</v>
      </c>
      <c r="N39" s="2" t="s">
        <v>544</v>
      </c>
      <c r="O39" s="6" t="s">
        <v>592</v>
      </c>
      <c r="P39" s="6" t="s">
        <v>578</v>
      </c>
      <c r="Q39" s="6" t="s">
        <v>604</v>
      </c>
      <c r="R39" s="6" t="s">
        <v>637</v>
      </c>
      <c r="S39" s="15" t="s">
        <v>685</v>
      </c>
      <c r="CL39" s="3">
        <v>63</v>
      </c>
      <c r="CM39" s="2">
        <v>90</v>
      </c>
      <c r="CN39" s="3">
        <v>104</v>
      </c>
      <c r="CO39" s="2">
        <v>105</v>
      </c>
      <c r="CP39" s="3">
        <v>89</v>
      </c>
    </row>
    <row r="40" spans="1:95" ht="60.75" customHeight="1" x14ac:dyDescent="0.25">
      <c r="A40" s="2" t="s">
        <v>734</v>
      </c>
      <c r="B40" s="14" t="s">
        <v>189</v>
      </c>
      <c r="C40" s="14" t="s">
        <v>569</v>
      </c>
      <c r="E40" s="2">
        <v>53494804</v>
      </c>
      <c r="F40" s="2" t="str">
        <f t="shared" si="0"/>
        <v>https://www.google.fr/search?q=PUMA+53494804&amp;client=firefox-b&amp;tbm=isch&amp;source=lnms&amp;sa=X&amp;ved=0ahUKEwj59ILMoPnTAhXDDxoKHYTrBwYQ_AUIJigB&amp;biw=1920&amp;bih=1009</v>
      </c>
      <c r="G40" s="5" t="str">
        <f t="shared" si="1"/>
        <v>Google Images</v>
      </c>
      <c r="H40" s="2" t="s">
        <v>190</v>
      </c>
      <c r="I40" s="1">
        <v>411</v>
      </c>
      <c r="J40" s="17">
        <v>16.420000000000002</v>
      </c>
      <c r="K40" s="4">
        <f t="shared" si="2"/>
        <v>25</v>
      </c>
      <c r="L40" s="4">
        <v>50</v>
      </c>
      <c r="M40" s="6" t="s">
        <v>731</v>
      </c>
      <c r="N40" s="2" t="s">
        <v>544</v>
      </c>
      <c r="O40" s="6" t="s">
        <v>580</v>
      </c>
      <c r="P40" s="6" t="s">
        <v>581</v>
      </c>
      <c r="Q40" s="6" t="s">
        <v>604</v>
      </c>
      <c r="R40" s="6" t="s">
        <v>605</v>
      </c>
      <c r="S40" s="15" t="s">
        <v>608</v>
      </c>
      <c r="CC40" s="2">
        <v>28</v>
      </c>
      <c r="CD40" s="3">
        <v>31</v>
      </c>
      <c r="CE40" s="2">
        <v>44</v>
      </c>
      <c r="CF40" s="3">
        <v>47</v>
      </c>
      <c r="CG40" s="2">
        <v>61</v>
      </c>
      <c r="CH40" s="3">
        <v>64</v>
      </c>
      <c r="CI40" s="2">
        <v>69</v>
      </c>
      <c r="CJ40" s="3">
        <v>67</v>
      </c>
    </row>
    <row r="41" spans="1:95" ht="60.75" customHeight="1" x14ac:dyDescent="0.25">
      <c r="A41" s="2" t="s">
        <v>734</v>
      </c>
      <c r="B41" s="14" t="s">
        <v>113</v>
      </c>
      <c r="C41" s="14" t="s">
        <v>547</v>
      </c>
      <c r="E41" s="2">
        <v>70343704</v>
      </c>
      <c r="F41" s="2" t="str">
        <f t="shared" si="0"/>
        <v>https://www.google.fr/search?q=PUMA+70343704&amp;client=firefox-b&amp;tbm=isch&amp;source=lnms&amp;sa=X&amp;ved=0ahUKEwj59ILMoPnTAhXDDxoKHYTrBwYQ_AUIJigB&amp;biw=1920&amp;bih=1009</v>
      </c>
      <c r="G41" s="5" t="str">
        <f t="shared" si="1"/>
        <v>Google Images</v>
      </c>
      <c r="H41" s="2" t="s">
        <v>114</v>
      </c>
      <c r="I41" s="1">
        <v>382</v>
      </c>
      <c r="J41" s="17">
        <v>6.8925000000000001</v>
      </c>
      <c r="K41" s="4">
        <f t="shared" si="2"/>
        <v>6.5</v>
      </c>
      <c r="L41" s="4">
        <v>13</v>
      </c>
      <c r="M41" s="6" t="s">
        <v>731</v>
      </c>
      <c r="N41" s="2" t="s">
        <v>544</v>
      </c>
      <c r="O41" s="6" t="s">
        <v>592</v>
      </c>
      <c r="P41" s="6" t="s">
        <v>595</v>
      </c>
      <c r="Q41" s="6" t="s">
        <v>604</v>
      </c>
      <c r="R41" s="6" t="s">
        <v>704</v>
      </c>
      <c r="S41" s="15" t="s">
        <v>625</v>
      </c>
      <c r="CL41" s="3">
        <v>74</v>
      </c>
      <c r="CM41" s="2">
        <v>233</v>
      </c>
      <c r="CQ41" s="2">
        <v>75</v>
      </c>
    </row>
    <row r="42" spans="1:95" ht="60.75" customHeight="1" x14ac:dyDescent="0.25">
      <c r="A42" s="2" t="s">
        <v>734</v>
      </c>
      <c r="B42" s="14" t="s">
        <v>138</v>
      </c>
      <c r="C42" s="14" t="s">
        <v>549</v>
      </c>
      <c r="E42" s="2">
        <v>65564605</v>
      </c>
      <c r="F42" s="2" t="str">
        <f t="shared" si="0"/>
        <v>https://www.google.fr/search?q=PUMA+65564605&amp;client=firefox-b&amp;tbm=isch&amp;source=lnms&amp;sa=X&amp;ved=0ahUKEwj59ILMoPnTAhXDDxoKHYTrBwYQ_AUIJigB&amp;biw=1920&amp;bih=1009</v>
      </c>
      <c r="G42" s="5" t="str">
        <f t="shared" si="1"/>
        <v>Google Images</v>
      </c>
      <c r="H42" s="2" t="s">
        <v>139</v>
      </c>
      <c r="I42" s="1">
        <v>381</v>
      </c>
      <c r="J42" s="17">
        <v>9.7249999999999996</v>
      </c>
      <c r="K42" s="4">
        <f t="shared" si="2"/>
        <v>17.5</v>
      </c>
      <c r="L42" s="4">
        <v>35</v>
      </c>
      <c r="M42" s="6" t="s">
        <v>731</v>
      </c>
      <c r="N42" s="2" t="s">
        <v>544</v>
      </c>
      <c r="O42" s="6" t="s">
        <v>577</v>
      </c>
      <c r="P42" s="6" t="s">
        <v>578</v>
      </c>
      <c r="Q42" s="6" t="s">
        <v>604</v>
      </c>
      <c r="R42" s="6" t="s">
        <v>637</v>
      </c>
      <c r="S42" s="15" t="s">
        <v>705</v>
      </c>
      <c r="CL42" s="3">
        <v>42</v>
      </c>
      <c r="CM42" s="2">
        <v>40</v>
      </c>
      <c r="CN42" s="3">
        <v>74</v>
      </c>
      <c r="CO42" s="2">
        <v>73</v>
      </c>
      <c r="CP42" s="3">
        <v>95</v>
      </c>
      <c r="CQ42" s="2">
        <v>57</v>
      </c>
    </row>
    <row r="43" spans="1:95" ht="60.75" customHeight="1" x14ac:dyDescent="0.25">
      <c r="A43" s="2" t="s">
        <v>734</v>
      </c>
      <c r="B43" s="14" t="s">
        <v>179</v>
      </c>
      <c r="C43" s="14" t="s">
        <v>549</v>
      </c>
      <c r="E43" s="2">
        <v>76543203</v>
      </c>
      <c r="F43" s="2" t="str">
        <f t="shared" si="0"/>
        <v>https://www.google.fr/search?q=PUMA+76543203&amp;client=firefox-b&amp;tbm=isch&amp;source=lnms&amp;sa=X&amp;ved=0ahUKEwj59ILMoPnTAhXDDxoKHYTrBwYQ_AUIJigB&amp;biw=1920&amp;bih=1009</v>
      </c>
      <c r="G43" s="5" t="str">
        <f t="shared" si="1"/>
        <v>Google Images</v>
      </c>
      <c r="H43" s="2" t="s">
        <v>180</v>
      </c>
      <c r="I43" s="1">
        <v>290</v>
      </c>
      <c r="J43" s="17">
        <v>8.18</v>
      </c>
      <c r="K43" s="4">
        <f t="shared" si="2"/>
        <v>15</v>
      </c>
      <c r="L43" s="4">
        <v>30</v>
      </c>
      <c r="M43" s="6" t="s">
        <v>731</v>
      </c>
      <c r="N43" s="2" t="s">
        <v>544</v>
      </c>
      <c r="O43" s="6" t="s">
        <v>592</v>
      </c>
      <c r="P43" s="6" t="s">
        <v>578</v>
      </c>
      <c r="Q43" s="6" t="s">
        <v>604</v>
      </c>
      <c r="R43" s="6" t="s">
        <v>637</v>
      </c>
      <c r="S43" s="15" t="s">
        <v>711</v>
      </c>
      <c r="CI43" s="2">
        <v>18</v>
      </c>
      <c r="CJ43" s="3">
        <v>45</v>
      </c>
      <c r="CK43" s="2">
        <v>16</v>
      </c>
      <c r="CL43" s="3">
        <v>29</v>
      </c>
      <c r="CM43" s="2">
        <v>14</v>
      </c>
      <c r="CN43" s="3">
        <v>60</v>
      </c>
      <c r="CO43" s="2">
        <v>35</v>
      </c>
      <c r="CP43" s="3">
        <v>73</v>
      </c>
    </row>
    <row r="44" spans="1:95" ht="60.75" customHeight="1" x14ac:dyDescent="0.25">
      <c r="A44" s="2" t="s">
        <v>734</v>
      </c>
      <c r="B44" s="14" t="s">
        <v>413</v>
      </c>
      <c r="C44" s="14" t="s">
        <v>553</v>
      </c>
      <c r="E44" s="2">
        <v>53732419</v>
      </c>
      <c r="F44" s="2" t="str">
        <f t="shared" si="0"/>
        <v>https://www.google.fr/search?q=PUMA+53732419&amp;client=firefox-b&amp;tbm=isch&amp;source=lnms&amp;sa=X&amp;ved=0ahUKEwj59ILMoPnTAhXDDxoKHYTrBwYQ_AUIJigB&amp;biw=1920&amp;bih=1009</v>
      </c>
      <c r="G44" s="5" t="str">
        <f t="shared" si="1"/>
        <v>Google Images</v>
      </c>
      <c r="H44" s="2" t="s">
        <v>412</v>
      </c>
      <c r="I44" s="1">
        <v>284</v>
      </c>
      <c r="J44" s="17">
        <v>17.45</v>
      </c>
      <c r="K44" s="4">
        <f t="shared" si="2"/>
        <v>32.5</v>
      </c>
      <c r="L44" s="4">
        <v>65</v>
      </c>
      <c r="M44" s="6" t="s">
        <v>731</v>
      </c>
      <c r="N44" s="2" t="s">
        <v>544</v>
      </c>
      <c r="O44" s="6" t="s">
        <v>579</v>
      </c>
      <c r="P44" s="6" t="s">
        <v>590</v>
      </c>
      <c r="Q44" s="6" t="s">
        <v>602</v>
      </c>
      <c r="R44" s="6" t="s">
        <v>703</v>
      </c>
      <c r="S44" s="15" t="s">
        <v>620</v>
      </c>
      <c r="U44" s="2">
        <v>26</v>
      </c>
      <c r="V44" s="3">
        <v>65</v>
      </c>
      <c r="W44" s="2">
        <v>61</v>
      </c>
      <c r="X44" s="3">
        <v>75</v>
      </c>
      <c r="Y44" s="2">
        <v>37</v>
      </c>
      <c r="Z44" s="3">
        <v>20</v>
      </c>
    </row>
    <row r="45" spans="1:95" ht="60.75" customHeight="1" x14ac:dyDescent="0.25">
      <c r="A45" s="2" t="s">
        <v>734</v>
      </c>
      <c r="B45" s="14" t="s">
        <v>410</v>
      </c>
      <c r="C45" s="14" t="s">
        <v>553</v>
      </c>
      <c r="E45" s="2">
        <v>53732319</v>
      </c>
      <c r="F45" s="2" t="str">
        <f t="shared" si="0"/>
        <v>https://www.google.fr/search?q=PUMA+53732319&amp;client=firefox-b&amp;tbm=isch&amp;source=lnms&amp;sa=X&amp;ved=0ahUKEwj59ILMoPnTAhXDDxoKHYTrBwYQ_AUIJigB&amp;biw=1920&amp;bih=1009</v>
      </c>
      <c r="G45" s="5" t="str">
        <f t="shared" si="1"/>
        <v>Google Images</v>
      </c>
      <c r="H45" s="2" t="s">
        <v>409</v>
      </c>
      <c r="I45" s="1">
        <v>264</v>
      </c>
      <c r="J45" s="17">
        <v>20.024999999999999</v>
      </c>
      <c r="K45" s="4">
        <f t="shared" si="2"/>
        <v>37.5</v>
      </c>
      <c r="L45" s="4">
        <v>75</v>
      </c>
      <c r="M45" s="6" t="s">
        <v>731</v>
      </c>
      <c r="N45" s="2" t="s">
        <v>544</v>
      </c>
      <c r="O45" s="6" t="s">
        <v>577</v>
      </c>
      <c r="P45" s="6" t="s">
        <v>590</v>
      </c>
      <c r="Q45" s="6" t="s">
        <v>602</v>
      </c>
      <c r="R45" s="6" t="s">
        <v>703</v>
      </c>
      <c r="S45" s="15" t="s">
        <v>620</v>
      </c>
      <c r="U45" s="2">
        <v>26</v>
      </c>
      <c r="V45" s="3">
        <v>62</v>
      </c>
      <c r="W45" s="2">
        <v>60</v>
      </c>
      <c r="X45" s="3">
        <v>63</v>
      </c>
      <c r="Y45" s="2">
        <v>34</v>
      </c>
      <c r="Z45" s="3">
        <v>19</v>
      </c>
    </row>
    <row r="46" spans="1:95" ht="60.75" customHeight="1" x14ac:dyDescent="0.25">
      <c r="A46" s="2" t="s">
        <v>734</v>
      </c>
      <c r="B46" s="14" t="s">
        <v>119</v>
      </c>
      <c r="C46" s="14" t="s">
        <v>547</v>
      </c>
      <c r="E46" s="2">
        <v>70354202</v>
      </c>
      <c r="F46" s="2" t="str">
        <f t="shared" si="0"/>
        <v>https://www.google.fr/search?q=PUMA+70354202&amp;client=firefox-b&amp;tbm=isch&amp;source=lnms&amp;sa=X&amp;ved=0ahUKEwj59ILMoPnTAhXDDxoKHYTrBwYQ_AUIJigB&amp;biw=1920&amp;bih=1009</v>
      </c>
      <c r="G46" s="5" t="str">
        <f t="shared" si="1"/>
        <v>Google Images</v>
      </c>
      <c r="H46" s="2" t="s">
        <v>118</v>
      </c>
      <c r="I46" s="1">
        <v>258</v>
      </c>
      <c r="J46" s="17">
        <v>7.15</v>
      </c>
      <c r="K46" s="4">
        <f t="shared" si="2"/>
        <v>6.5</v>
      </c>
      <c r="L46" s="4">
        <v>13</v>
      </c>
      <c r="M46" s="6" t="s">
        <v>731</v>
      </c>
      <c r="N46" s="2" t="s">
        <v>544</v>
      </c>
      <c r="O46" s="6" t="s">
        <v>698</v>
      </c>
      <c r="P46" s="6" t="s">
        <v>595</v>
      </c>
      <c r="Q46" s="6" t="s">
        <v>604</v>
      </c>
      <c r="R46" s="6" t="s">
        <v>704</v>
      </c>
      <c r="S46" s="15" t="s">
        <v>706</v>
      </c>
      <c r="CN46" s="3">
        <v>43</v>
      </c>
      <c r="CO46" s="2">
        <v>210</v>
      </c>
      <c r="CQ46" s="2">
        <v>5</v>
      </c>
    </row>
    <row r="47" spans="1:95" ht="60.75" customHeight="1" x14ac:dyDescent="0.25">
      <c r="A47" s="2" t="s">
        <v>734</v>
      </c>
      <c r="B47" s="14" t="s">
        <v>128</v>
      </c>
      <c r="C47" s="14" t="s">
        <v>547</v>
      </c>
      <c r="E47" s="2">
        <v>70354218</v>
      </c>
      <c r="F47" s="2" t="str">
        <f t="shared" si="0"/>
        <v>https://www.google.fr/search?q=PUMA+70354218&amp;client=firefox-b&amp;tbm=isch&amp;source=lnms&amp;sa=X&amp;ved=0ahUKEwj59ILMoPnTAhXDDxoKHYTrBwYQ_AUIJigB&amp;biw=1920&amp;bih=1009</v>
      </c>
      <c r="G47" s="5" t="str">
        <f t="shared" si="1"/>
        <v>Google Images</v>
      </c>
      <c r="H47" s="2" t="s">
        <v>129</v>
      </c>
      <c r="I47" s="1">
        <v>217</v>
      </c>
      <c r="J47" s="17">
        <v>7.15</v>
      </c>
      <c r="K47" s="4">
        <f t="shared" si="2"/>
        <v>6.5</v>
      </c>
      <c r="L47" s="4">
        <v>13</v>
      </c>
      <c r="M47" s="6" t="s">
        <v>731</v>
      </c>
      <c r="N47" s="2" t="s">
        <v>544</v>
      </c>
      <c r="O47" s="6" t="s">
        <v>698</v>
      </c>
      <c r="P47" s="6" t="s">
        <v>595</v>
      </c>
      <c r="Q47" s="6" t="s">
        <v>604</v>
      </c>
      <c r="R47" s="6" t="s">
        <v>704</v>
      </c>
      <c r="S47" s="15" t="s">
        <v>712</v>
      </c>
      <c r="CL47" s="3">
        <v>2</v>
      </c>
      <c r="CO47" s="2">
        <v>34</v>
      </c>
      <c r="CP47" s="3">
        <v>108</v>
      </c>
      <c r="CQ47" s="2">
        <v>73</v>
      </c>
    </row>
    <row r="48" spans="1:95" ht="60.75" customHeight="1" x14ac:dyDescent="0.25">
      <c r="A48" s="2" t="s">
        <v>734</v>
      </c>
      <c r="B48" s="14" t="s">
        <v>98</v>
      </c>
      <c r="C48" s="14" t="s">
        <v>547</v>
      </c>
      <c r="E48" s="2">
        <v>65560601</v>
      </c>
      <c r="F48" s="2" t="str">
        <f t="shared" si="0"/>
        <v>https://www.google.fr/search?q=PUMA+65560601&amp;client=firefox-b&amp;tbm=isch&amp;source=lnms&amp;sa=X&amp;ved=0ahUKEwj59ILMoPnTAhXDDxoKHYTrBwYQ_AUIJigB&amp;biw=1920&amp;bih=1009</v>
      </c>
      <c r="G48" s="5" t="str">
        <f t="shared" si="1"/>
        <v>Google Images</v>
      </c>
      <c r="H48" s="2" t="s">
        <v>99</v>
      </c>
      <c r="I48" s="1">
        <v>208</v>
      </c>
      <c r="J48" s="17">
        <v>14.36</v>
      </c>
      <c r="K48" s="4">
        <f t="shared" si="2"/>
        <v>20</v>
      </c>
      <c r="L48" s="4">
        <v>40</v>
      </c>
      <c r="M48" s="6" t="s">
        <v>731</v>
      </c>
      <c r="N48" s="2" t="s">
        <v>544</v>
      </c>
      <c r="O48" s="6" t="s">
        <v>577</v>
      </c>
      <c r="P48" s="6" t="s">
        <v>595</v>
      </c>
      <c r="Q48" s="6" t="s">
        <v>602</v>
      </c>
      <c r="R48" s="6" t="s">
        <v>703</v>
      </c>
      <c r="S48" s="15" t="s">
        <v>708</v>
      </c>
      <c r="V48" s="3">
        <v>87</v>
      </c>
      <c r="W48" s="2">
        <v>87</v>
      </c>
      <c r="X48" s="3">
        <v>24</v>
      </c>
      <c r="Y48" s="2">
        <v>5</v>
      </c>
      <c r="Z48" s="3">
        <v>5</v>
      </c>
    </row>
    <row r="49" spans="1:95" ht="60.75" customHeight="1" x14ac:dyDescent="0.25">
      <c r="A49" s="2" t="s">
        <v>734</v>
      </c>
      <c r="B49" s="14" t="s">
        <v>142</v>
      </c>
      <c r="C49" s="14" t="s">
        <v>549</v>
      </c>
      <c r="E49" s="2">
        <v>65601902</v>
      </c>
      <c r="F49" s="2" t="str">
        <f t="shared" si="0"/>
        <v>https://www.google.fr/search?q=PUMA+65601902&amp;client=firefox-b&amp;tbm=isch&amp;source=lnms&amp;sa=X&amp;ved=0ahUKEwj59ILMoPnTAhXDDxoKHYTrBwYQ_AUIJigB&amp;biw=1920&amp;bih=1009</v>
      </c>
      <c r="G49" s="5" t="str">
        <f t="shared" si="1"/>
        <v>Google Images</v>
      </c>
      <c r="H49" s="2" t="s">
        <v>143</v>
      </c>
      <c r="I49" s="1">
        <v>206</v>
      </c>
      <c r="J49" s="17">
        <v>10.24</v>
      </c>
      <c r="K49" s="4">
        <f t="shared" si="2"/>
        <v>17.5</v>
      </c>
      <c r="L49" s="4">
        <v>35</v>
      </c>
      <c r="M49" s="6" t="s">
        <v>731</v>
      </c>
      <c r="N49" s="2" t="s">
        <v>544</v>
      </c>
      <c r="O49" s="6" t="s">
        <v>577</v>
      </c>
      <c r="P49" s="6" t="s">
        <v>578</v>
      </c>
      <c r="Q49" s="6" t="s">
        <v>604</v>
      </c>
      <c r="R49" s="6" t="s">
        <v>637</v>
      </c>
      <c r="S49" s="15" t="s">
        <v>713</v>
      </c>
      <c r="CL49" s="3">
        <v>97</v>
      </c>
      <c r="CM49" s="2">
        <v>19</v>
      </c>
      <c r="CN49" s="3">
        <v>16</v>
      </c>
      <c r="CO49" s="2">
        <v>4</v>
      </c>
      <c r="CP49" s="3">
        <v>70</v>
      </c>
    </row>
    <row r="50" spans="1:95" ht="60.75" customHeight="1" x14ac:dyDescent="0.25">
      <c r="A50" s="2" t="s">
        <v>734</v>
      </c>
      <c r="B50" s="14" t="s">
        <v>100</v>
      </c>
      <c r="C50" s="14" t="s">
        <v>547</v>
      </c>
      <c r="E50" s="2">
        <v>65564601</v>
      </c>
      <c r="F50" s="2" t="str">
        <f t="shared" si="0"/>
        <v>https://www.google.fr/search?q=PUMA+65564601&amp;client=firefox-b&amp;tbm=isch&amp;source=lnms&amp;sa=X&amp;ved=0ahUKEwj59ILMoPnTAhXDDxoKHYTrBwYQ_AUIJigB&amp;biw=1920&amp;bih=1009</v>
      </c>
      <c r="G50" s="5" t="str">
        <f t="shared" si="1"/>
        <v>Google Images</v>
      </c>
      <c r="H50" s="2" t="s">
        <v>99</v>
      </c>
      <c r="I50" s="1">
        <v>204</v>
      </c>
      <c r="J50" s="17">
        <v>12.3</v>
      </c>
      <c r="K50" s="4">
        <f t="shared" si="2"/>
        <v>17.5</v>
      </c>
      <c r="L50" s="4">
        <v>35</v>
      </c>
      <c r="M50" s="6" t="s">
        <v>731</v>
      </c>
      <c r="N50" s="2" t="s">
        <v>544</v>
      </c>
      <c r="O50" s="6" t="s">
        <v>577</v>
      </c>
      <c r="P50" s="6" t="s">
        <v>595</v>
      </c>
      <c r="Q50" s="6" t="s">
        <v>604</v>
      </c>
      <c r="R50" s="6" t="s">
        <v>704</v>
      </c>
      <c r="S50" s="15" t="s">
        <v>708</v>
      </c>
      <c r="CL50" s="3">
        <v>83</v>
      </c>
      <c r="CM50" s="2">
        <v>92</v>
      </c>
      <c r="CN50" s="3">
        <v>12</v>
      </c>
      <c r="CP50" s="3">
        <v>2</v>
      </c>
      <c r="CQ50" s="2">
        <v>15</v>
      </c>
    </row>
    <row r="51" spans="1:95" ht="60.75" customHeight="1" x14ac:dyDescent="0.25">
      <c r="A51" s="2" t="s">
        <v>734</v>
      </c>
      <c r="B51" s="14" t="s">
        <v>148</v>
      </c>
      <c r="C51" s="14" t="s">
        <v>549</v>
      </c>
      <c r="E51" s="2">
        <v>65668001</v>
      </c>
      <c r="F51" s="2" t="str">
        <f t="shared" si="0"/>
        <v>https://www.google.fr/search?q=PUMA+65668001&amp;client=firefox-b&amp;tbm=isch&amp;source=lnms&amp;sa=X&amp;ved=0ahUKEwj59ILMoPnTAhXDDxoKHYTrBwYQ_AUIJigB&amp;biw=1920&amp;bih=1009</v>
      </c>
      <c r="G51" s="5" t="str">
        <f t="shared" si="1"/>
        <v>Google Images</v>
      </c>
      <c r="H51" s="2" t="s">
        <v>149</v>
      </c>
      <c r="I51" s="1">
        <v>202</v>
      </c>
      <c r="J51" s="17">
        <v>8.6950000000000003</v>
      </c>
      <c r="K51" s="4">
        <f t="shared" si="2"/>
        <v>15</v>
      </c>
      <c r="L51" s="4">
        <v>30</v>
      </c>
      <c r="M51" s="6" t="s">
        <v>731</v>
      </c>
      <c r="N51" s="2" t="s">
        <v>544</v>
      </c>
      <c r="O51" s="6" t="s">
        <v>698</v>
      </c>
      <c r="P51" s="6" t="s">
        <v>578</v>
      </c>
      <c r="Q51" s="6" t="s">
        <v>604</v>
      </c>
      <c r="R51" s="6" t="s">
        <v>637</v>
      </c>
      <c r="S51" s="15" t="s">
        <v>714</v>
      </c>
      <c r="CL51" s="3">
        <v>28</v>
      </c>
      <c r="CM51" s="2">
        <v>46</v>
      </c>
      <c r="CN51" s="3">
        <v>47</v>
      </c>
      <c r="CO51" s="2">
        <v>30</v>
      </c>
      <c r="CP51" s="3">
        <v>33</v>
      </c>
      <c r="CQ51" s="2">
        <v>18</v>
      </c>
    </row>
    <row r="52" spans="1:95" ht="60.75" customHeight="1" x14ac:dyDescent="0.25">
      <c r="A52" s="2" t="s">
        <v>734</v>
      </c>
      <c r="B52" s="14" t="s">
        <v>120</v>
      </c>
      <c r="C52" s="14" t="s">
        <v>547</v>
      </c>
      <c r="E52" s="2">
        <v>70354204</v>
      </c>
      <c r="F52" s="2" t="str">
        <f t="shared" si="0"/>
        <v>https://www.google.fr/search?q=PUMA+70354204&amp;client=firefox-b&amp;tbm=isch&amp;source=lnms&amp;sa=X&amp;ved=0ahUKEwj59ILMoPnTAhXDDxoKHYTrBwYQ_AUIJigB&amp;biw=1920&amp;bih=1009</v>
      </c>
      <c r="G52" s="5" t="str">
        <f t="shared" si="1"/>
        <v>Google Images</v>
      </c>
      <c r="H52" s="2" t="s">
        <v>121</v>
      </c>
      <c r="I52" s="1">
        <v>185</v>
      </c>
      <c r="J52" s="17">
        <v>7.15</v>
      </c>
      <c r="K52" s="4">
        <f t="shared" si="2"/>
        <v>6.5</v>
      </c>
      <c r="L52" s="4">
        <v>13</v>
      </c>
      <c r="M52" s="6" t="s">
        <v>731</v>
      </c>
      <c r="N52" s="2" t="s">
        <v>544</v>
      </c>
      <c r="O52" s="6" t="s">
        <v>698</v>
      </c>
      <c r="P52" s="6" t="s">
        <v>595</v>
      </c>
      <c r="Q52" s="6" t="s">
        <v>604</v>
      </c>
      <c r="R52" s="6" t="s">
        <v>704</v>
      </c>
      <c r="S52" s="15" t="s">
        <v>625</v>
      </c>
      <c r="CL52" s="3">
        <v>31</v>
      </c>
      <c r="CM52" s="2">
        <v>1</v>
      </c>
      <c r="CN52" s="3">
        <v>3</v>
      </c>
      <c r="CO52" s="2">
        <v>10</v>
      </c>
      <c r="CP52" s="3">
        <v>63</v>
      </c>
      <c r="CQ52" s="2">
        <v>77</v>
      </c>
    </row>
    <row r="53" spans="1:95" ht="60.75" customHeight="1" x14ac:dyDescent="0.25">
      <c r="A53" s="2" t="s">
        <v>734</v>
      </c>
      <c r="B53" s="14" t="s">
        <v>223</v>
      </c>
      <c r="C53" s="14" t="s">
        <v>551</v>
      </c>
      <c r="E53" s="2">
        <v>59545101</v>
      </c>
      <c r="F53" s="2" t="str">
        <f t="shared" si="0"/>
        <v>https://www.google.fr/search?q=PUMA+59545101&amp;client=firefox-b&amp;tbm=isch&amp;source=lnms&amp;sa=X&amp;ved=0ahUKEwj59ILMoPnTAhXDDxoKHYTrBwYQ_AUIJigB&amp;biw=1920&amp;bih=1009</v>
      </c>
      <c r="G53" s="5" t="str">
        <f t="shared" si="1"/>
        <v>Google Images</v>
      </c>
      <c r="H53" s="2" t="s">
        <v>224</v>
      </c>
      <c r="I53" s="1">
        <v>174</v>
      </c>
      <c r="J53" s="17">
        <v>2</v>
      </c>
      <c r="K53" s="4">
        <f t="shared" si="2"/>
        <v>40</v>
      </c>
      <c r="L53" s="4">
        <v>80</v>
      </c>
      <c r="M53" s="6" t="s">
        <v>731</v>
      </c>
      <c r="N53" s="2" t="s">
        <v>544</v>
      </c>
      <c r="O53" s="6" t="s">
        <v>579</v>
      </c>
      <c r="P53" s="6" t="s">
        <v>596</v>
      </c>
      <c r="Q53" s="6" t="s">
        <v>604</v>
      </c>
      <c r="R53" s="6" t="s">
        <v>637</v>
      </c>
      <c r="S53" s="15" t="s">
        <v>606</v>
      </c>
      <c r="CL53" s="3">
        <v>18</v>
      </c>
      <c r="CM53" s="2">
        <v>86</v>
      </c>
      <c r="CN53" s="3">
        <v>54</v>
      </c>
      <c r="CO53" s="2">
        <v>16</v>
      </c>
    </row>
    <row r="54" spans="1:95" ht="60.75" customHeight="1" x14ac:dyDescent="0.25">
      <c r="A54" s="2" t="s">
        <v>734</v>
      </c>
      <c r="B54" s="14" t="s">
        <v>124</v>
      </c>
      <c r="C54" s="14" t="s">
        <v>547</v>
      </c>
      <c r="E54" s="2">
        <v>70354206</v>
      </c>
      <c r="F54" s="2" t="str">
        <f t="shared" si="0"/>
        <v>https://www.google.fr/search?q=PUMA+70354206&amp;client=firefox-b&amp;tbm=isch&amp;source=lnms&amp;sa=X&amp;ved=0ahUKEwj59ILMoPnTAhXDDxoKHYTrBwYQ_AUIJigB&amp;biw=1920&amp;bih=1009</v>
      </c>
      <c r="G54" s="5" t="str">
        <f t="shared" si="1"/>
        <v>Google Images</v>
      </c>
      <c r="H54" s="2" t="s">
        <v>125</v>
      </c>
      <c r="I54" s="1">
        <v>168</v>
      </c>
      <c r="J54" s="17">
        <v>7.15</v>
      </c>
      <c r="K54" s="4">
        <f t="shared" si="2"/>
        <v>6.5</v>
      </c>
      <c r="L54" s="4">
        <v>13</v>
      </c>
      <c r="M54" s="6" t="s">
        <v>731</v>
      </c>
      <c r="N54" s="2" t="s">
        <v>544</v>
      </c>
      <c r="O54" s="6" t="s">
        <v>698</v>
      </c>
      <c r="P54" s="6" t="s">
        <v>595</v>
      </c>
      <c r="Q54" s="6" t="s">
        <v>604</v>
      </c>
      <c r="R54" s="6" t="s">
        <v>704</v>
      </c>
      <c r="S54" s="15" t="s">
        <v>715</v>
      </c>
      <c r="CO54" s="2">
        <v>29</v>
      </c>
      <c r="CP54" s="3">
        <v>139</v>
      </c>
    </row>
    <row r="55" spans="1:95" ht="60.75" customHeight="1" x14ac:dyDescent="0.25">
      <c r="A55" s="2" t="s">
        <v>734</v>
      </c>
      <c r="B55" s="14" t="s">
        <v>147</v>
      </c>
      <c r="C55" s="14" t="s">
        <v>549</v>
      </c>
      <c r="E55" s="2">
        <v>65602818</v>
      </c>
      <c r="F55" s="2" t="str">
        <f t="shared" si="0"/>
        <v>https://www.google.fr/search?q=PUMA+65602818&amp;client=firefox-b&amp;tbm=isch&amp;source=lnms&amp;sa=X&amp;ved=0ahUKEwj59ILMoPnTAhXDDxoKHYTrBwYQ_AUIJigB&amp;biw=1920&amp;bih=1009</v>
      </c>
      <c r="G55" s="5" t="str">
        <f t="shared" si="1"/>
        <v>Google Images</v>
      </c>
      <c r="H55" s="2" t="s">
        <v>145</v>
      </c>
      <c r="I55" s="1">
        <v>163</v>
      </c>
      <c r="J55" s="17">
        <v>6.6349999999999998</v>
      </c>
      <c r="K55" s="4">
        <f t="shared" si="2"/>
        <v>10</v>
      </c>
      <c r="L55" s="4">
        <v>20</v>
      </c>
      <c r="M55" s="6" t="s">
        <v>731</v>
      </c>
      <c r="N55" s="2" t="s">
        <v>544</v>
      </c>
      <c r="O55" s="6" t="s">
        <v>698</v>
      </c>
      <c r="P55" s="6" t="s">
        <v>578</v>
      </c>
      <c r="Q55" s="6" t="s">
        <v>604</v>
      </c>
      <c r="R55" s="6" t="s">
        <v>637</v>
      </c>
      <c r="S55" s="15" t="s">
        <v>683</v>
      </c>
      <c r="CL55" s="3">
        <v>18</v>
      </c>
      <c r="CM55" s="2">
        <v>2</v>
      </c>
      <c r="CO55" s="2">
        <v>43</v>
      </c>
      <c r="CP55" s="3">
        <v>100</v>
      </c>
    </row>
    <row r="56" spans="1:95" ht="60.75" customHeight="1" x14ac:dyDescent="0.25">
      <c r="A56" s="2" t="s">
        <v>734</v>
      </c>
      <c r="B56" s="14" t="s">
        <v>196</v>
      </c>
      <c r="C56" s="14" t="s">
        <v>571</v>
      </c>
      <c r="E56" s="2">
        <v>67019102</v>
      </c>
      <c r="F56" s="2" t="str">
        <f t="shared" si="0"/>
        <v>https://www.google.fr/search?q=PUMA+67019102&amp;client=firefox-b&amp;tbm=isch&amp;source=lnms&amp;sa=X&amp;ved=0ahUKEwj59ILMoPnTAhXDDxoKHYTrBwYQ_AUIJigB&amp;biw=1920&amp;bih=1009</v>
      </c>
      <c r="G56" s="5" t="str">
        <f t="shared" si="1"/>
        <v>Google Images</v>
      </c>
      <c r="H56" s="2" t="s">
        <v>197</v>
      </c>
      <c r="I56" s="1">
        <v>161</v>
      </c>
      <c r="J56" s="17">
        <v>8.6950000000000003</v>
      </c>
      <c r="K56" s="4">
        <f t="shared" si="2"/>
        <v>10</v>
      </c>
      <c r="L56" s="4">
        <v>20</v>
      </c>
      <c r="M56" s="6" t="s">
        <v>731</v>
      </c>
      <c r="N56" s="2" t="s">
        <v>544</v>
      </c>
      <c r="O56" s="6" t="s">
        <v>586</v>
      </c>
      <c r="P56" s="6" t="s">
        <v>585</v>
      </c>
      <c r="Q56" s="6" t="s">
        <v>604</v>
      </c>
      <c r="R56" s="6" t="s">
        <v>624</v>
      </c>
      <c r="S56" s="15" t="s">
        <v>611</v>
      </c>
      <c r="CL56" s="3">
        <v>11</v>
      </c>
      <c r="CM56" s="2">
        <v>26</v>
      </c>
      <c r="CN56" s="3">
        <v>47</v>
      </c>
      <c r="CO56" s="2">
        <v>53</v>
      </c>
      <c r="CP56" s="3">
        <v>35</v>
      </c>
      <c r="CQ56" s="2">
        <v>19</v>
      </c>
    </row>
    <row r="57" spans="1:95" ht="60.75" customHeight="1" x14ac:dyDescent="0.25">
      <c r="A57" s="2" t="s">
        <v>734</v>
      </c>
      <c r="B57" s="14" t="s">
        <v>159</v>
      </c>
      <c r="C57" s="14" t="s">
        <v>549</v>
      </c>
      <c r="E57" s="2">
        <v>70342107</v>
      </c>
      <c r="F57" s="2" t="str">
        <f t="shared" si="0"/>
        <v>https://www.google.fr/search?q=PUMA+70342107&amp;client=firefox-b&amp;tbm=isch&amp;source=lnms&amp;sa=X&amp;ved=0ahUKEwj59ILMoPnTAhXDDxoKHYTrBwYQ_AUIJigB&amp;biw=1920&amp;bih=1009</v>
      </c>
      <c r="G57" s="5" t="str">
        <f t="shared" si="1"/>
        <v>Google Images</v>
      </c>
      <c r="H57" s="2" t="s">
        <v>158</v>
      </c>
      <c r="I57" s="1">
        <v>145</v>
      </c>
      <c r="J57" s="17">
        <v>7.665</v>
      </c>
      <c r="K57" s="4">
        <f t="shared" si="2"/>
        <v>9</v>
      </c>
      <c r="L57" s="4">
        <v>18</v>
      </c>
      <c r="M57" s="6" t="s">
        <v>731</v>
      </c>
      <c r="N57" s="2" t="s">
        <v>544</v>
      </c>
      <c r="O57" s="6" t="s">
        <v>699</v>
      </c>
      <c r="P57" s="6" t="s">
        <v>578</v>
      </c>
      <c r="Q57" s="6" t="s">
        <v>604</v>
      </c>
      <c r="R57" s="6" t="s">
        <v>637</v>
      </c>
      <c r="S57" s="15" t="s">
        <v>707</v>
      </c>
      <c r="CL57" s="3">
        <v>12</v>
      </c>
      <c r="CN57" s="3">
        <v>51</v>
      </c>
      <c r="CO57" s="2">
        <v>14</v>
      </c>
      <c r="CP57" s="3">
        <v>68</v>
      </c>
    </row>
    <row r="58" spans="1:95" ht="60.75" customHeight="1" x14ac:dyDescent="0.25">
      <c r="A58" s="2" t="s">
        <v>734</v>
      </c>
      <c r="B58" s="14" t="s">
        <v>163</v>
      </c>
      <c r="C58" s="14" t="s">
        <v>549</v>
      </c>
      <c r="E58" s="2">
        <v>70342501</v>
      </c>
      <c r="F58" s="2" t="str">
        <f t="shared" si="0"/>
        <v>https://www.google.fr/search?q=PUMA+70342501&amp;client=firefox-b&amp;tbm=isch&amp;source=lnms&amp;sa=X&amp;ved=0ahUKEwj59ILMoPnTAhXDDxoKHYTrBwYQ_AUIJigB&amp;biw=1920&amp;bih=1009</v>
      </c>
      <c r="G58" s="5" t="str">
        <f t="shared" si="1"/>
        <v>Google Images</v>
      </c>
      <c r="H58" s="2" t="s">
        <v>162</v>
      </c>
      <c r="I58" s="1">
        <v>138</v>
      </c>
      <c r="J58" s="17">
        <v>7.665</v>
      </c>
      <c r="K58" s="4">
        <f t="shared" si="2"/>
        <v>11.5</v>
      </c>
      <c r="L58" s="4">
        <v>23</v>
      </c>
      <c r="M58" s="6" t="s">
        <v>731</v>
      </c>
      <c r="N58" s="2" t="s">
        <v>544</v>
      </c>
      <c r="O58" s="6" t="s">
        <v>698</v>
      </c>
      <c r="P58" s="6" t="s">
        <v>578</v>
      </c>
      <c r="Q58" s="6" t="s">
        <v>604</v>
      </c>
      <c r="R58" s="6" t="s">
        <v>637</v>
      </c>
      <c r="S58" s="15" t="s">
        <v>708</v>
      </c>
      <c r="CL58" s="3">
        <v>8</v>
      </c>
      <c r="CM58" s="2">
        <v>8</v>
      </c>
      <c r="CP58" s="3">
        <v>113</v>
      </c>
      <c r="CQ58" s="2">
        <v>9</v>
      </c>
    </row>
    <row r="59" spans="1:95" ht="60.75" customHeight="1" x14ac:dyDescent="0.25">
      <c r="A59" s="2" t="s">
        <v>734</v>
      </c>
      <c r="B59" s="14" t="s">
        <v>167</v>
      </c>
      <c r="C59" s="14" t="s">
        <v>549</v>
      </c>
      <c r="E59" s="2">
        <v>70343710</v>
      </c>
      <c r="F59" s="2" t="str">
        <f t="shared" si="0"/>
        <v>https://www.google.fr/search?q=PUMA+70343710&amp;client=firefox-b&amp;tbm=isch&amp;source=lnms&amp;sa=X&amp;ved=0ahUKEwj59ILMoPnTAhXDDxoKHYTrBwYQ_AUIJigB&amp;biw=1920&amp;bih=1009</v>
      </c>
      <c r="G59" s="5" t="str">
        <f t="shared" si="1"/>
        <v>Google Images</v>
      </c>
      <c r="H59" s="2" t="s">
        <v>168</v>
      </c>
      <c r="I59" s="1">
        <v>129</v>
      </c>
      <c r="J59" s="17">
        <v>6.8925000000000001</v>
      </c>
      <c r="K59" s="4">
        <f t="shared" si="2"/>
        <v>6.5</v>
      </c>
      <c r="L59" s="4">
        <v>13</v>
      </c>
      <c r="M59" s="6" t="s">
        <v>731</v>
      </c>
      <c r="N59" s="2" t="s">
        <v>544</v>
      </c>
      <c r="O59" s="6" t="s">
        <v>592</v>
      </c>
      <c r="P59" s="6" t="s">
        <v>578</v>
      </c>
      <c r="Q59" s="6" t="s">
        <v>604</v>
      </c>
      <c r="R59" s="6" t="s">
        <v>637</v>
      </c>
      <c r="S59" s="15" t="s">
        <v>716</v>
      </c>
      <c r="CL59" s="3">
        <v>44</v>
      </c>
      <c r="CM59" s="2">
        <v>2</v>
      </c>
      <c r="CN59" s="3">
        <v>26</v>
      </c>
      <c r="CO59" s="2">
        <v>40</v>
      </c>
      <c r="CP59" s="3">
        <v>17</v>
      </c>
    </row>
    <row r="60" spans="1:95" ht="60.75" customHeight="1" x14ac:dyDescent="0.25">
      <c r="A60" s="2" t="s">
        <v>734</v>
      </c>
      <c r="B60" s="14" t="s">
        <v>122</v>
      </c>
      <c r="C60" s="14" t="s">
        <v>547</v>
      </c>
      <c r="E60" s="2">
        <v>70354205</v>
      </c>
      <c r="F60" s="2" t="str">
        <f t="shared" si="0"/>
        <v>https://www.google.fr/search?q=PUMA+70354205&amp;client=firefox-b&amp;tbm=isch&amp;source=lnms&amp;sa=X&amp;ved=0ahUKEwj59ILMoPnTAhXDDxoKHYTrBwYQ_AUIJigB&amp;biw=1920&amp;bih=1009</v>
      </c>
      <c r="G60" s="5" t="str">
        <f t="shared" si="1"/>
        <v>Google Images</v>
      </c>
      <c r="H60" s="2" t="s">
        <v>123</v>
      </c>
      <c r="I60" s="1">
        <v>124</v>
      </c>
      <c r="J60" s="17">
        <v>7.15</v>
      </c>
      <c r="K60" s="4">
        <f t="shared" si="2"/>
        <v>6.5</v>
      </c>
      <c r="L60" s="4">
        <v>13</v>
      </c>
      <c r="M60" s="6" t="s">
        <v>731</v>
      </c>
      <c r="N60" s="2" t="s">
        <v>544</v>
      </c>
      <c r="O60" s="6" t="s">
        <v>698</v>
      </c>
      <c r="P60" s="6" t="s">
        <v>595</v>
      </c>
      <c r="Q60" s="6" t="s">
        <v>604</v>
      </c>
      <c r="R60" s="6" t="s">
        <v>704</v>
      </c>
      <c r="S60" s="15" t="s">
        <v>705</v>
      </c>
      <c r="CN60" s="3">
        <v>1</v>
      </c>
      <c r="CO60" s="2">
        <v>16</v>
      </c>
      <c r="CP60" s="3">
        <v>81</v>
      </c>
      <c r="CQ60" s="2">
        <v>26</v>
      </c>
    </row>
    <row r="61" spans="1:95" ht="60.75" customHeight="1" x14ac:dyDescent="0.25">
      <c r="A61" s="2" t="s">
        <v>734</v>
      </c>
      <c r="B61" s="14" t="s">
        <v>183</v>
      </c>
      <c r="C61" s="14" t="s">
        <v>549</v>
      </c>
      <c r="E61" s="2">
        <v>76662601</v>
      </c>
      <c r="F61" s="2" t="str">
        <f t="shared" si="0"/>
        <v>https://www.google.fr/search?q=PUMA+76662601&amp;client=firefox-b&amp;tbm=isch&amp;source=lnms&amp;sa=X&amp;ved=0ahUKEwj59ILMoPnTAhXDDxoKHYTrBwYQ_AUIJigB&amp;biw=1920&amp;bih=1009</v>
      </c>
      <c r="G61" s="5" t="str">
        <f t="shared" si="1"/>
        <v>Google Images</v>
      </c>
      <c r="H61" s="2" t="s">
        <v>184</v>
      </c>
      <c r="I61" s="1">
        <v>111</v>
      </c>
      <c r="J61" s="17">
        <v>11.27</v>
      </c>
      <c r="K61" s="4">
        <f t="shared" si="2"/>
        <v>32.5</v>
      </c>
      <c r="L61" s="4">
        <v>65</v>
      </c>
      <c r="M61" s="6" t="s">
        <v>731</v>
      </c>
      <c r="N61" s="2" t="s">
        <v>544</v>
      </c>
      <c r="O61" s="6" t="s">
        <v>586</v>
      </c>
      <c r="P61" s="6" t="s">
        <v>578</v>
      </c>
      <c r="Q61" s="6" t="s">
        <v>604</v>
      </c>
      <c r="R61" s="6" t="s">
        <v>637</v>
      </c>
      <c r="S61" s="15" t="s">
        <v>717</v>
      </c>
      <c r="CN61" s="3">
        <v>61</v>
      </c>
      <c r="CO61" s="2">
        <v>39</v>
      </c>
      <c r="CP61" s="3">
        <v>11</v>
      </c>
    </row>
    <row r="62" spans="1:95" ht="60.75" customHeight="1" x14ac:dyDescent="0.25">
      <c r="A62" s="2" t="s">
        <v>734</v>
      </c>
      <c r="B62" s="14" t="s">
        <v>218</v>
      </c>
      <c r="C62" s="14" t="s">
        <v>551</v>
      </c>
      <c r="E62" s="2">
        <v>53726102</v>
      </c>
      <c r="F62" s="2" t="str">
        <f t="shared" si="0"/>
        <v>https://www.google.fr/search?q=PUMA+53726102&amp;client=firefox-b&amp;tbm=isch&amp;source=lnms&amp;sa=X&amp;ved=0ahUKEwj59ILMoPnTAhXDDxoKHYTrBwYQ_AUIJigB&amp;biw=1920&amp;bih=1009</v>
      </c>
      <c r="G62" s="5" t="str">
        <f t="shared" si="1"/>
        <v>Google Images</v>
      </c>
      <c r="H62" s="2" t="s">
        <v>219</v>
      </c>
      <c r="I62" s="1">
        <v>107</v>
      </c>
      <c r="J62" s="17">
        <v>2</v>
      </c>
      <c r="K62" s="4">
        <f t="shared" si="2"/>
        <v>22.5</v>
      </c>
      <c r="L62" s="4">
        <v>45</v>
      </c>
      <c r="M62" s="6" t="s">
        <v>731</v>
      </c>
      <c r="N62" s="2" t="s">
        <v>544</v>
      </c>
      <c r="O62" s="6" t="s">
        <v>587</v>
      </c>
      <c r="P62" s="6" t="s">
        <v>596</v>
      </c>
      <c r="Q62" s="6" t="s">
        <v>604</v>
      </c>
      <c r="R62" s="6" t="s">
        <v>637</v>
      </c>
      <c r="S62" s="15" t="s">
        <v>718</v>
      </c>
      <c r="CL62" s="3">
        <v>10</v>
      </c>
      <c r="CM62" s="2">
        <v>22</v>
      </c>
      <c r="CN62" s="3">
        <v>30</v>
      </c>
      <c r="CO62" s="2">
        <v>18</v>
      </c>
      <c r="CP62" s="3">
        <v>27</v>
      </c>
    </row>
    <row r="63" spans="1:95" ht="60.75" customHeight="1" x14ac:dyDescent="0.25">
      <c r="A63" s="2" t="s">
        <v>734</v>
      </c>
      <c r="B63" s="14" t="s">
        <v>172</v>
      </c>
      <c r="C63" s="14" t="s">
        <v>549</v>
      </c>
      <c r="E63" s="2">
        <v>70362205</v>
      </c>
      <c r="F63" s="2" t="str">
        <f t="shared" si="0"/>
        <v>https://www.google.fr/search?q=PUMA+70362205&amp;client=firefox-b&amp;tbm=isch&amp;source=lnms&amp;sa=X&amp;ved=0ahUKEwj59ILMoPnTAhXDDxoKHYTrBwYQ_AUIJigB&amp;biw=1920&amp;bih=1009</v>
      </c>
      <c r="G63" s="5" t="str">
        <f t="shared" si="1"/>
        <v>Google Images</v>
      </c>
      <c r="H63" s="2" t="s">
        <v>171</v>
      </c>
      <c r="I63" s="1">
        <v>99</v>
      </c>
      <c r="J63" s="17">
        <v>7.15</v>
      </c>
      <c r="K63" s="4">
        <f t="shared" si="2"/>
        <v>7.5</v>
      </c>
      <c r="L63" s="4">
        <v>15</v>
      </c>
      <c r="M63" s="6" t="s">
        <v>731</v>
      </c>
      <c r="N63" s="2" t="s">
        <v>544</v>
      </c>
      <c r="O63" s="6" t="s">
        <v>699</v>
      </c>
      <c r="P63" s="6" t="s">
        <v>578</v>
      </c>
      <c r="Q63" s="6" t="s">
        <v>604</v>
      </c>
      <c r="R63" s="6" t="s">
        <v>637</v>
      </c>
      <c r="S63" s="15" t="s">
        <v>705</v>
      </c>
      <c r="CL63" s="3">
        <v>8</v>
      </c>
      <c r="CM63" s="2">
        <v>1</v>
      </c>
      <c r="CN63" s="3">
        <v>51</v>
      </c>
      <c r="CO63" s="2">
        <v>30</v>
      </c>
      <c r="CP63" s="3">
        <v>9</v>
      </c>
    </row>
    <row r="64" spans="1:95" ht="60.75" customHeight="1" x14ac:dyDescent="0.25">
      <c r="A64" s="2" t="s">
        <v>734</v>
      </c>
      <c r="B64" s="14" t="s">
        <v>107</v>
      </c>
      <c r="C64" s="14" t="s">
        <v>547</v>
      </c>
      <c r="E64" s="2">
        <v>65594706</v>
      </c>
      <c r="F64" s="2" t="str">
        <f t="shared" si="0"/>
        <v>https://www.google.fr/search?q=PUMA+65594706&amp;client=firefox-b&amp;tbm=isch&amp;source=lnms&amp;sa=X&amp;ved=0ahUKEwj59ILMoPnTAhXDDxoKHYTrBwYQ_AUIJigB&amp;biw=1920&amp;bih=1009</v>
      </c>
      <c r="G64" s="5" t="str">
        <f t="shared" si="1"/>
        <v>Google Images</v>
      </c>
      <c r="H64" s="2" t="s">
        <v>108</v>
      </c>
      <c r="I64" s="1">
        <v>99</v>
      </c>
      <c r="J64" s="17">
        <v>14.36</v>
      </c>
      <c r="K64" s="4">
        <f t="shared" si="2"/>
        <v>15</v>
      </c>
      <c r="L64" s="4">
        <v>30</v>
      </c>
      <c r="M64" s="6" t="s">
        <v>731</v>
      </c>
      <c r="N64" s="2" t="s">
        <v>544</v>
      </c>
      <c r="O64" s="6" t="s">
        <v>577</v>
      </c>
      <c r="P64" s="6" t="s">
        <v>595</v>
      </c>
      <c r="Q64" s="6" t="s">
        <v>604</v>
      </c>
      <c r="R64" s="6" t="s">
        <v>704</v>
      </c>
      <c r="S64" s="15" t="s">
        <v>715</v>
      </c>
      <c r="CM64" s="2">
        <v>16</v>
      </c>
      <c r="CN64" s="3">
        <v>17</v>
      </c>
      <c r="CP64" s="3">
        <v>14</v>
      </c>
      <c r="CQ64" s="2">
        <v>52</v>
      </c>
    </row>
    <row r="65" spans="1:95" ht="60.75" customHeight="1" x14ac:dyDescent="0.25">
      <c r="A65" s="2" t="s">
        <v>734</v>
      </c>
      <c r="B65" s="14" t="s">
        <v>150</v>
      </c>
      <c r="C65" s="14" t="s">
        <v>549</v>
      </c>
      <c r="E65" s="2">
        <v>70341804</v>
      </c>
      <c r="F65" s="2" t="str">
        <f t="shared" si="0"/>
        <v>https://www.google.fr/search?q=PUMA+70341804&amp;client=firefox-b&amp;tbm=isch&amp;source=lnms&amp;sa=X&amp;ved=0ahUKEwj59ILMoPnTAhXDDxoKHYTrBwYQ_AUIJigB&amp;biw=1920&amp;bih=1009</v>
      </c>
      <c r="G65" s="5" t="str">
        <f t="shared" si="1"/>
        <v>Google Images</v>
      </c>
      <c r="H65" s="2" t="s">
        <v>151</v>
      </c>
      <c r="I65" s="1">
        <v>81</v>
      </c>
      <c r="J65" s="17">
        <v>6.6349999999999998</v>
      </c>
      <c r="K65" s="4">
        <f t="shared" si="2"/>
        <v>7.5</v>
      </c>
      <c r="L65" s="4">
        <v>15</v>
      </c>
      <c r="M65" s="6" t="s">
        <v>731</v>
      </c>
      <c r="N65" s="2" t="s">
        <v>544</v>
      </c>
      <c r="O65" s="6" t="s">
        <v>698</v>
      </c>
      <c r="P65" s="6" t="s">
        <v>578</v>
      </c>
      <c r="Q65" s="6" t="s">
        <v>604</v>
      </c>
      <c r="R65" s="6" t="s">
        <v>637</v>
      </c>
      <c r="S65" s="15" t="s">
        <v>625</v>
      </c>
      <c r="CL65" s="3">
        <v>35</v>
      </c>
      <c r="CM65" s="2">
        <v>9</v>
      </c>
      <c r="CO65" s="2">
        <v>1</v>
      </c>
      <c r="CQ65" s="2">
        <v>36</v>
      </c>
    </row>
    <row r="66" spans="1:95" ht="60.75" customHeight="1" x14ac:dyDescent="0.25">
      <c r="A66" s="2" t="s">
        <v>734</v>
      </c>
      <c r="B66" s="14" t="s">
        <v>152</v>
      </c>
      <c r="C66" s="14" t="s">
        <v>549</v>
      </c>
      <c r="E66" s="2">
        <v>70341809</v>
      </c>
      <c r="F66" s="2" t="str">
        <f t="shared" ref="F66:F126" si="3">"https://www.google.fr/search?q="&amp;A66&amp;"+"&amp;E66&amp;"&amp;client=firefox-b&amp;tbm=isch&amp;source=lnms&amp;sa=X&amp;ved=0ahUKEwj59ILMoPnTAhXDDxoKHYTrBwYQ_AUIJigB&amp;biw=1920&amp;bih=1009"</f>
        <v>https://www.google.fr/search?q=PUMA+70341809&amp;client=firefox-b&amp;tbm=isch&amp;source=lnms&amp;sa=X&amp;ved=0ahUKEwj59ILMoPnTAhXDDxoKHYTrBwYQ_AUIJigB&amp;biw=1920&amp;bih=1009</v>
      </c>
      <c r="G66" s="5" t="str">
        <f t="shared" ref="G66:G126" si="4">HYPERLINK(F66,"Google Images")</f>
        <v>Google Images</v>
      </c>
      <c r="H66" s="2" t="s">
        <v>151</v>
      </c>
      <c r="I66" s="1">
        <v>78</v>
      </c>
      <c r="J66" s="17">
        <v>6.6349999999999998</v>
      </c>
      <c r="K66" s="4">
        <f t="shared" si="2"/>
        <v>7.5</v>
      </c>
      <c r="L66" s="4">
        <v>15</v>
      </c>
      <c r="M66" s="6" t="s">
        <v>731</v>
      </c>
      <c r="N66" s="2" t="s">
        <v>544</v>
      </c>
      <c r="O66" s="6" t="s">
        <v>698</v>
      </c>
      <c r="P66" s="6" t="s">
        <v>578</v>
      </c>
      <c r="Q66" s="6" t="s">
        <v>604</v>
      </c>
      <c r="R66" s="6" t="s">
        <v>637</v>
      </c>
      <c r="S66" s="15" t="s">
        <v>719</v>
      </c>
      <c r="CL66" s="3">
        <v>12</v>
      </c>
      <c r="CN66" s="3">
        <v>39</v>
      </c>
      <c r="CO66" s="2">
        <v>27</v>
      </c>
    </row>
    <row r="67" spans="1:95" ht="60.75" customHeight="1" x14ac:dyDescent="0.25">
      <c r="A67" s="2" t="s">
        <v>734</v>
      </c>
      <c r="B67" s="14" t="s">
        <v>153</v>
      </c>
      <c r="C67" s="14" t="s">
        <v>549</v>
      </c>
      <c r="E67" s="2">
        <v>70341810</v>
      </c>
      <c r="F67" s="2" t="str">
        <f t="shared" si="3"/>
        <v>https://www.google.fr/search?q=PUMA+70341810&amp;client=firefox-b&amp;tbm=isch&amp;source=lnms&amp;sa=X&amp;ved=0ahUKEwj59ILMoPnTAhXDDxoKHYTrBwYQ_AUIJigB&amp;biw=1920&amp;bih=1009</v>
      </c>
      <c r="G67" s="5" t="str">
        <f t="shared" si="4"/>
        <v>Google Images</v>
      </c>
      <c r="H67" s="2" t="s">
        <v>151</v>
      </c>
      <c r="I67" s="1">
        <v>78</v>
      </c>
      <c r="J67" s="17">
        <v>7.15</v>
      </c>
      <c r="K67" s="4">
        <f t="shared" ref="K67:K127" si="5">L67/2</f>
        <v>7.5</v>
      </c>
      <c r="L67" s="4">
        <v>15</v>
      </c>
      <c r="M67" s="6" t="s">
        <v>731</v>
      </c>
      <c r="N67" s="2" t="s">
        <v>544</v>
      </c>
      <c r="O67" s="6" t="s">
        <v>698</v>
      </c>
      <c r="P67" s="6" t="s">
        <v>578</v>
      </c>
      <c r="Q67" s="6" t="s">
        <v>604</v>
      </c>
      <c r="R67" s="6" t="s">
        <v>637</v>
      </c>
      <c r="S67" s="15" t="s">
        <v>716</v>
      </c>
      <c r="CL67" s="3">
        <v>6</v>
      </c>
      <c r="CO67" s="2">
        <v>35</v>
      </c>
      <c r="CP67" s="3">
        <v>34</v>
      </c>
      <c r="CQ67" s="2">
        <v>3</v>
      </c>
    </row>
    <row r="68" spans="1:95" ht="60.75" customHeight="1" x14ac:dyDescent="0.25">
      <c r="A68" s="2" t="s">
        <v>734</v>
      </c>
      <c r="B68" s="14" t="s">
        <v>144</v>
      </c>
      <c r="C68" s="14" t="s">
        <v>549</v>
      </c>
      <c r="E68" s="2">
        <v>65602805</v>
      </c>
      <c r="F68" s="2" t="str">
        <f t="shared" si="3"/>
        <v>https://www.google.fr/search?q=PUMA+65602805&amp;client=firefox-b&amp;tbm=isch&amp;source=lnms&amp;sa=X&amp;ved=0ahUKEwj59ILMoPnTAhXDDxoKHYTrBwYQ_AUIJigB&amp;biw=1920&amp;bih=1009</v>
      </c>
      <c r="G68" s="5" t="str">
        <f t="shared" si="4"/>
        <v>Google Images</v>
      </c>
      <c r="H68" s="2" t="s">
        <v>145</v>
      </c>
      <c r="I68" s="1">
        <v>70</v>
      </c>
      <c r="J68" s="17">
        <v>6.6349999999999998</v>
      </c>
      <c r="K68" s="4">
        <f t="shared" si="5"/>
        <v>10</v>
      </c>
      <c r="L68" s="4">
        <v>20</v>
      </c>
      <c r="M68" s="6" t="s">
        <v>731</v>
      </c>
      <c r="N68" s="2" t="s">
        <v>544</v>
      </c>
      <c r="O68" s="6" t="s">
        <v>698</v>
      </c>
      <c r="P68" s="6" t="s">
        <v>578</v>
      </c>
      <c r="Q68" s="6" t="s">
        <v>604</v>
      </c>
      <c r="R68" s="6" t="s">
        <v>637</v>
      </c>
      <c r="S68" s="15" t="s">
        <v>720</v>
      </c>
      <c r="CL68" s="3">
        <v>19</v>
      </c>
      <c r="CM68" s="2">
        <v>51</v>
      </c>
    </row>
    <row r="69" spans="1:95" ht="60.75" customHeight="1" x14ac:dyDescent="0.25">
      <c r="A69" s="2" t="s">
        <v>734</v>
      </c>
      <c r="B69" s="14" t="s">
        <v>187</v>
      </c>
      <c r="C69" s="14" t="s">
        <v>549</v>
      </c>
      <c r="E69" s="2">
        <v>84625801</v>
      </c>
      <c r="F69" s="2" t="str">
        <f t="shared" si="3"/>
        <v>https://www.google.fr/search?q=PUMA+84625801&amp;client=firefox-b&amp;tbm=isch&amp;source=lnms&amp;sa=X&amp;ved=0ahUKEwj59ILMoPnTAhXDDxoKHYTrBwYQ_AUIJigB&amp;biw=1920&amp;bih=1009</v>
      </c>
      <c r="G69" s="5" t="str">
        <f t="shared" si="4"/>
        <v>Google Images</v>
      </c>
      <c r="H69" s="2" t="s">
        <v>188</v>
      </c>
      <c r="I69" s="1">
        <v>66</v>
      </c>
      <c r="J69" s="17">
        <v>11.27</v>
      </c>
      <c r="K69" s="4">
        <f t="shared" si="5"/>
        <v>17.495000000000001</v>
      </c>
      <c r="L69" s="4">
        <v>34.99</v>
      </c>
      <c r="M69" s="6" t="s">
        <v>731</v>
      </c>
      <c r="N69" s="2" t="s">
        <v>544</v>
      </c>
      <c r="O69" s="6" t="s">
        <v>579</v>
      </c>
      <c r="P69" s="6" t="s">
        <v>585</v>
      </c>
      <c r="Q69" s="6" t="s">
        <v>604</v>
      </c>
      <c r="R69" s="6" t="s">
        <v>624</v>
      </c>
      <c r="S69" s="15" t="s">
        <v>606</v>
      </c>
      <c r="CL69" s="3">
        <v>4</v>
      </c>
      <c r="CM69" s="2">
        <v>3</v>
      </c>
      <c r="CN69" s="3">
        <v>18</v>
      </c>
      <c r="CO69" s="2">
        <v>25</v>
      </c>
      <c r="CP69" s="3">
        <v>10</v>
      </c>
      <c r="CQ69" s="2">
        <v>6</v>
      </c>
    </row>
    <row r="70" spans="1:95" ht="60.75" customHeight="1" x14ac:dyDescent="0.25">
      <c r="A70" s="2" t="s">
        <v>734</v>
      </c>
      <c r="B70" s="14" t="s">
        <v>164</v>
      </c>
      <c r="C70" s="14" t="s">
        <v>549</v>
      </c>
      <c r="E70" s="2">
        <v>70343302</v>
      </c>
      <c r="F70" s="2" t="str">
        <f t="shared" si="3"/>
        <v>https://www.google.fr/search?q=PUMA+70343302&amp;client=firefox-b&amp;tbm=isch&amp;source=lnms&amp;sa=X&amp;ved=0ahUKEwj59ILMoPnTAhXDDxoKHYTrBwYQ_AUIJigB&amp;biw=1920&amp;bih=1009</v>
      </c>
      <c r="G70" s="5" t="str">
        <f t="shared" si="4"/>
        <v>Google Images</v>
      </c>
      <c r="H70" s="2" t="s">
        <v>165</v>
      </c>
      <c r="I70" s="1">
        <v>65</v>
      </c>
      <c r="J70" s="17">
        <v>6.6349999999999998</v>
      </c>
      <c r="K70" s="4">
        <f t="shared" si="5"/>
        <v>7.5</v>
      </c>
      <c r="L70" s="4">
        <v>15</v>
      </c>
      <c r="M70" s="6" t="s">
        <v>731</v>
      </c>
      <c r="N70" s="2" t="s">
        <v>544</v>
      </c>
      <c r="O70" s="6" t="s">
        <v>592</v>
      </c>
      <c r="P70" s="6" t="s">
        <v>578</v>
      </c>
      <c r="Q70" s="6" t="s">
        <v>604</v>
      </c>
      <c r="R70" s="6" t="s">
        <v>637</v>
      </c>
      <c r="S70" s="15" t="s">
        <v>706</v>
      </c>
      <c r="CL70" s="3">
        <v>20</v>
      </c>
      <c r="CM70" s="2">
        <v>42</v>
      </c>
      <c r="CN70" s="3">
        <v>3</v>
      </c>
    </row>
    <row r="71" spans="1:95" ht="60.75" customHeight="1" x14ac:dyDescent="0.25">
      <c r="A71" s="2" t="s">
        <v>734</v>
      </c>
      <c r="B71" s="14" t="s">
        <v>338</v>
      </c>
      <c r="C71" s="14" t="s">
        <v>553</v>
      </c>
      <c r="E71" s="2">
        <v>51980803</v>
      </c>
      <c r="F71" s="2" t="str">
        <f t="shared" si="3"/>
        <v>https://www.google.fr/search?q=PUMA+51980803&amp;client=firefox-b&amp;tbm=isch&amp;source=lnms&amp;sa=X&amp;ved=0ahUKEwj59ILMoPnTAhXDDxoKHYTrBwYQ_AUIJigB&amp;biw=1920&amp;bih=1009</v>
      </c>
      <c r="G71" s="5" t="str">
        <f t="shared" si="4"/>
        <v>Google Images</v>
      </c>
      <c r="H71" s="2" t="s">
        <v>337</v>
      </c>
      <c r="I71" s="1">
        <v>65</v>
      </c>
      <c r="J71" s="17">
        <v>13.33</v>
      </c>
      <c r="K71" s="4">
        <f t="shared" si="5"/>
        <v>22.5</v>
      </c>
      <c r="L71" s="4">
        <v>45</v>
      </c>
      <c r="M71" s="6" t="s">
        <v>731</v>
      </c>
      <c r="N71" s="2" t="s">
        <v>544</v>
      </c>
      <c r="O71" s="6" t="s">
        <v>592</v>
      </c>
      <c r="P71" s="6" t="s">
        <v>595</v>
      </c>
      <c r="Q71" s="6" t="s">
        <v>602</v>
      </c>
      <c r="R71" s="6" t="s">
        <v>703</v>
      </c>
      <c r="S71" s="15" t="s">
        <v>674</v>
      </c>
      <c r="W71" s="2">
        <v>15</v>
      </c>
      <c r="X71" s="3">
        <v>30</v>
      </c>
      <c r="Y71" s="2">
        <v>20</v>
      </c>
    </row>
    <row r="72" spans="1:95" ht="60.75" customHeight="1" x14ac:dyDescent="0.25">
      <c r="A72" s="2" t="s">
        <v>734</v>
      </c>
      <c r="B72" s="14" t="s">
        <v>437</v>
      </c>
      <c r="C72" s="14" t="s">
        <v>553</v>
      </c>
      <c r="E72" s="2">
        <v>67009702</v>
      </c>
      <c r="F72" s="2" t="str">
        <f t="shared" si="3"/>
        <v>https://www.google.fr/search?q=PUMA+67009702&amp;client=firefox-b&amp;tbm=isch&amp;source=lnms&amp;sa=X&amp;ved=0ahUKEwj59ILMoPnTAhXDDxoKHYTrBwYQ_AUIJigB&amp;biw=1920&amp;bih=1009</v>
      </c>
      <c r="G72" s="5" t="str">
        <f t="shared" si="4"/>
        <v>Google Images</v>
      </c>
      <c r="H72" s="2" t="s">
        <v>232</v>
      </c>
      <c r="I72" s="1">
        <v>59</v>
      </c>
      <c r="J72" s="17">
        <v>7.665</v>
      </c>
      <c r="K72" s="4">
        <f t="shared" si="5"/>
        <v>11.5</v>
      </c>
      <c r="L72" s="4">
        <v>23</v>
      </c>
      <c r="M72" s="6" t="s">
        <v>731</v>
      </c>
      <c r="N72" s="2" t="s">
        <v>544</v>
      </c>
      <c r="O72" s="6" t="s">
        <v>586</v>
      </c>
      <c r="P72" s="6" t="s">
        <v>585</v>
      </c>
      <c r="Q72" s="6" t="s">
        <v>604</v>
      </c>
      <c r="R72" s="6" t="s">
        <v>637</v>
      </c>
      <c r="S72" s="15" t="s">
        <v>611</v>
      </c>
      <c r="CL72" s="3">
        <v>3</v>
      </c>
      <c r="CM72" s="2">
        <v>23</v>
      </c>
      <c r="CN72" s="3">
        <v>23</v>
      </c>
      <c r="CO72" s="2">
        <v>25</v>
      </c>
      <c r="CP72" s="3">
        <v>17</v>
      </c>
      <c r="CQ72" s="2">
        <v>18</v>
      </c>
    </row>
    <row r="73" spans="1:95" ht="60.75" customHeight="1" x14ac:dyDescent="0.25">
      <c r="A73" s="2" t="s">
        <v>734</v>
      </c>
      <c r="B73" s="14" t="s">
        <v>154</v>
      </c>
      <c r="C73" s="14" t="s">
        <v>549</v>
      </c>
      <c r="E73" s="2">
        <v>70341816</v>
      </c>
      <c r="F73" s="2" t="str">
        <f t="shared" si="3"/>
        <v>https://www.google.fr/search?q=PUMA+70341816&amp;client=firefox-b&amp;tbm=isch&amp;source=lnms&amp;sa=X&amp;ved=0ahUKEwj59ILMoPnTAhXDDxoKHYTrBwYQ_AUIJigB&amp;biw=1920&amp;bih=1009</v>
      </c>
      <c r="G73" s="5" t="str">
        <f t="shared" si="4"/>
        <v>Google Images</v>
      </c>
      <c r="H73" s="2" t="s">
        <v>151</v>
      </c>
      <c r="I73" s="1">
        <v>51</v>
      </c>
      <c r="J73" s="17">
        <v>6.6349999999999998</v>
      </c>
      <c r="K73" s="4">
        <f t="shared" si="5"/>
        <v>7.5</v>
      </c>
      <c r="L73" s="4">
        <v>15</v>
      </c>
      <c r="M73" s="6" t="s">
        <v>731</v>
      </c>
      <c r="N73" s="2" t="s">
        <v>544</v>
      </c>
      <c r="O73" s="6" t="s">
        <v>698</v>
      </c>
      <c r="P73" s="6" t="s">
        <v>578</v>
      </c>
      <c r="Q73" s="6" t="s">
        <v>604</v>
      </c>
      <c r="R73" s="6" t="s">
        <v>637</v>
      </c>
      <c r="S73" s="15" t="s">
        <v>721</v>
      </c>
      <c r="CL73" s="3">
        <v>10</v>
      </c>
      <c r="CP73" s="3">
        <v>41</v>
      </c>
    </row>
    <row r="74" spans="1:95" ht="60.75" customHeight="1" x14ac:dyDescent="0.25">
      <c r="A74" s="2" t="s">
        <v>734</v>
      </c>
      <c r="B74" s="14" t="s">
        <v>160</v>
      </c>
      <c r="C74" s="14" t="s">
        <v>549</v>
      </c>
      <c r="E74" s="2">
        <v>70342117</v>
      </c>
      <c r="F74" s="2" t="str">
        <f t="shared" si="3"/>
        <v>https://www.google.fr/search?q=PUMA+70342117&amp;client=firefox-b&amp;tbm=isch&amp;source=lnms&amp;sa=X&amp;ved=0ahUKEwj59ILMoPnTAhXDDxoKHYTrBwYQ_AUIJigB&amp;biw=1920&amp;bih=1009</v>
      </c>
      <c r="G74" s="5" t="str">
        <f t="shared" si="4"/>
        <v>Google Images</v>
      </c>
      <c r="H74" s="2" t="s">
        <v>158</v>
      </c>
      <c r="I74" s="1">
        <v>51</v>
      </c>
      <c r="J74" s="17">
        <v>7.15</v>
      </c>
      <c r="K74" s="4">
        <f t="shared" si="5"/>
        <v>9</v>
      </c>
      <c r="L74" s="4">
        <v>18</v>
      </c>
      <c r="M74" s="6" t="s">
        <v>731</v>
      </c>
      <c r="N74" s="2" t="s">
        <v>544</v>
      </c>
      <c r="O74" s="6" t="s">
        <v>699</v>
      </c>
      <c r="P74" s="6" t="s">
        <v>578</v>
      </c>
      <c r="Q74" s="6" t="s">
        <v>604</v>
      </c>
      <c r="R74" s="6" t="s">
        <v>637</v>
      </c>
      <c r="S74" s="15" t="s">
        <v>722</v>
      </c>
      <c r="CO74" s="2">
        <v>2</v>
      </c>
      <c r="CQ74" s="2">
        <v>49</v>
      </c>
    </row>
    <row r="75" spans="1:95" ht="60.75" customHeight="1" x14ac:dyDescent="0.25">
      <c r="A75" s="2" t="s">
        <v>734</v>
      </c>
      <c r="B75" s="14" t="s">
        <v>204</v>
      </c>
      <c r="C75" s="14" t="s">
        <v>550</v>
      </c>
      <c r="E75" s="2">
        <v>67176301</v>
      </c>
      <c r="F75" s="2" t="str">
        <f t="shared" si="3"/>
        <v>https://www.google.fr/search?q=PUMA+67176301&amp;client=firefox-b&amp;tbm=isch&amp;source=lnms&amp;sa=X&amp;ved=0ahUKEwj59ILMoPnTAhXDDxoKHYTrBwYQ_AUIJigB&amp;biw=1920&amp;bih=1009</v>
      </c>
      <c r="G75" s="5" t="str">
        <f t="shared" si="4"/>
        <v>Google Images</v>
      </c>
      <c r="H75" s="2" t="s">
        <v>205</v>
      </c>
      <c r="I75" s="1">
        <v>48</v>
      </c>
      <c r="J75" s="17">
        <v>9.4675000000000011</v>
      </c>
      <c r="K75" s="4">
        <f t="shared" si="5"/>
        <v>12.5</v>
      </c>
      <c r="L75" s="4">
        <v>25</v>
      </c>
      <c r="M75" s="6" t="s">
        <v>731</v>
      </c>
      <c r="N75" s="2" t="s">
        <v>544</v>
      </c>
      <c r="O75" s="6" t="s">
        <v>586</v>
      </c>
      <c r="P75" s="6" t="s">
        <v>593</v>
      </c>
      <c r="Q75" s="6" t="s">
        <v>602</v>
      </c>
      <c r="R75" s="6" t="s">
        <v>703</v>
      </c>
      <c r="S75" s="15">
        <v>0</v>
      </c>
      <c r="W75" s="2">
        <v>10</v>
      </c>
      <c r="X75" s="3">
        <v>2</v>
      </c>
      <c r="Z75" s="3">
        <v>36</v>
      </c>
    </row>
    <row r="76" spans="1:95" ht="60.75" customHeight="1" x14ac:dyDescent="0.25">
      <c r="A76" s="2" t="s">
        <v>734</v>
      </c>
      <c r="B76" s="14" t="s">
        <v>157</v>
      </c>
      <c r="C76" s="14" t="s">
        <v>549</v>
      </c>
      <c r="E76" s="2">
        <v>70342106</v>
      </c>
      <c r="F76" s="2" t="str">
        <f t="shared" si="3"/>
        <v>https://www.google.fr/search?q=PUMA+70342106&amp;client=firefox-b&amp;tbm=isch&amp;source=lnms&amp;sa=X&amp;ved=0ahUKEwj59ILMoPnTAhXDDxoKHYTrBwYQ_AUIJigB&amp;biw=1920&amp;bih=1009</v>
      </c>
      <c r="G76" s="5" t="str">
        <f t="shared" si="4"/>
        <v>Google Images</v>
      </c>
      <c r="H76" s="2" t="s">
        <v>158</v>
      </c>
      <c r="I76" s="1">
        <v>47</v>
      </c>
      <c r="J76" s="17">
        <v>7.665</v>
      </c>
      <c r="K76" s="4">
        <f t="shared" si="5"/>
        <v>9</v>
      </c>
      <c r="L76" s="4">
        <v>18</v>
      </c>
      <c r="M76" s="6" t="s">
        <v>731</v>
      </c>
      <c r="N76" s="2" t="s">
        <v>544</v>
      </c>
      <c r="O76" s="6" t="s">
        <v>699</v>
      </c>
      <c r="P76" s="6" t="s">
        <v>578</v>
      </c>
      <c r="Q76" s="6" t="s">
        <v>604</v>
      </c>
      <c r="R76" s="6" t="s">
        <v>637</v>
      </c>
      <c r="S76" s="15" t="s">
        <v>715</v>
      </c>
      <c r="CL76" s="3">
        <v>20</v>
      </c>
      <c r="CM76" s="2">
        <v>23</v>
      </c>
      <c r="CN76" s="3">
        <v>2</v>
      </c>
      <c r="CP76" s="3">
        <v>2</v>
      </c>
    </row>
    <row r="77" spans="1:95" ht="60.75" customHeight="1" x14ac:dyDescent="0.25">
      <c r="A77" s="2" t="s">
        <v>734</v>
      </c>
      <c r="B77" s="14" t="s">
        <v>166</v>
      </c>
      <c r="C77" s="14" t="s">
        <v>549</v>
      </c>
      <c r="E77" s="2">
        <v>70343338</v>
      </c>
      <c r="F77" s="2" t="str">
        <f t="shared" si="3"/>
        <v>https://www.google.fr/search?q=PUMA+70343338&amp;client=firefox-b&amp;tbm=isch&amp;source=lnms&amp;sa=X&amp;ved=0ahUKEwj59ILMoPnTAhXDDxoKHYTrBwYQ_AUIJigB&amp;biw=1920&amp;bih=1009</v>
      </c>
      <c r="G77" s="5" t="str">
        <f t="shared" si="4"/>
        <v>Google Images</v>
      </c>
      <c r="H77" s="2" t="s">
        <v>165</v>
      </c>
      <c r="I77" s="1">
        <v>40</v>
      </c>
      <c r="J77" s="17">
        <v>6.8925000000000001</v>
      </c>
      <c r="K77" s="4">
        <f t="shared" si="5"/>
        <v>7.5</v>
      </c>
      <c r="L77" s="4">
        <v>15</v>
      </c>
      <c r="M77" s="6" t="s">
        <v>731</v>
      </c>
      <c r="N77" s="2" t="s">
        <v>544</v>
      </c>
      <c r="O77" s="6" t="s">
        <v>592</v>
      </c>
      <c r="P77" s="6" t="s">
        <v>578</v>
      </c>
      <c r="Q77" s="6" t="s">
        <v>604</v>
      </c>
      <c r="R77" s="6" t="s">
        <v>637</v>
      </c>
      <c r="S77" s="15" t="s">
        <v>723</v>
      </c>
      <c r="CL77" s="3">
        <v>2</v>
      </c>
      <c r="CN77" s="3">
        <v>9</v>
      </c>
      <c r="CO77" s="2">
        <v>4</v>
      </c>
      <c r="CP77" s="3">
        <v>19</v>
      </c>
      <c r="CQ77" s="2">
        <v>6</v>
      </c>
    </row>
    <row r="78" spans="1:95" ht="60.75" customHeight="1" x14ac:dyDescent="0.25">
      <c r="A78" s="2" t="s">
        <v>734</v>
      </c>
      <c r="B78" s="14" t="s">
        <v>238</v>
      </c>
      <c r="C78" s="14" t="s">
        <v>551</v>
      </c>
      <c r="E78" s="2">
        <v>67020535</v>
      </c>
      <c r="F78" s="2" t="str">
        <f t="shared" si="3"/>
        <v>https://www.google.fr/search?q=PUMA+67020535&amp;client=firefox-b&amp;tbm=isch&amp;source=lnms&amp;sa=X&amp;ved=0ahUKEwj59ILMoPnTAhXDDxoKHYTrBwYQ_AUIJigB&amp;biw=1920&amp;bih=1009</v>
      </c>
      <c r="G78" s="5" t="str">
        <f t="shared" si="4"/>
        <v>Google Images</v>
      </c>
      <c r="H78" s="2" t="s">
        <v>239</v>
      </c>
      <c r="I78" s="1">
        <v>35</v>
      </c>
      <c r="J78" s="17">
        <v>2</v>
      </c>
      <c r="K78" s="4">
        <f t="shared" si="5"/>
        <v>22.5</v>
      </c>
      <c r="L78" s="4">
        <v>45</v>
      </c>
      <c r="M78" s="6" t="s">
        <v>731</v>
      </c>
      <c r="N78" s="2" t="s">
        <v>544</v>
      </c>
      <c r="O78" s="6" t="s">
        <v>591</v>
      </c>
      <c r="P78" s="6" t="s">
        <v>585</v>
      </c>
      <c r="Q78" s="6" t="s">
        <v>604</v>
      </c>
      <c r="R78" s="6" t="s">
        <v>624</v>
      </c>
      <c r="S78" s="15" t="s">
        <v>640</v>
      </c>
      <c r="CL78" s="3">
        <v>1</v>
      </c>
      <c r="CM78" s="2">
        <v>1</v>
      </c>
      <c r="CN78" s="3">
        <v>12</v>
      </c>
      <c r="CO78" s="2">
        <v>17</v>
      </c>
      <c r="CP78" s="3">
        <v>4</v>
      </c>
    </row>
    <row r="79" spans="1:95" ht="60.75" customHeight="1" x14ac:dyDescent="0.25">
      <c r="A79" s="2" t="s">
        <v>734</v>
      </c>
      <c r="B79" s="14" t="s">
        <v>336</v>
      </c>
      <c r="C79" s="14" t="s">
        <v>553</v>
      </c>
      <c r="E79" s="2">
        <v>51980802</v>
      </c>
      <c r="F79" s="2" t="str">
        <f t="shared" si="3"/>
        <v>https://www.google.fr/search?q=PUMA+51980802&amp;client=firefox-b&amp;tbm=isch&amp;source=lnms&amp;sa=X&amp;ved=0ahUKEwj59ILMoPnTAhXDDxoKHYTrBwYQ_AUIJigB&amp;biw=1920&amp;bih=1009</v>
      </c>
      <c r="G79" s="5" t="str">
        <f t="shared" si="4"/>
        <v>Google Images</v>
      </c>
      <c r="H79" s="2" t="s">
        <v>337</v>
      </c>
      <c r="I79" s="1">
        <v>35</v>
      </c>
      <c r="J79" s="17">
        <v>13.33</v>
      </c>
      <c r="K79" s="4">
        <f t="shared" si="5"/>
        <v>22.5</v>
      </c>
      <c r="L79" s="4">
        <v>45</v>
      </c>
      <c r="M79" s="6" t="s">
        <v>731</v>
      </c>
      <c r="N79" s="2" t="s">
        <v>544</v>
      </c>
      <c r="O79" s="6" t="s">
        <v>592</v>
      </c>
      <c r="P79" s="6" t="s">
        <v>595</v>
      </c>
      <c r="Q79" s="6" t="s">
        <v>602</v>
      </c>
      <c r="R79" s="6" t="s">
        <v>703</v>
      </c>
      <c r="S79" s="15" t="s">
        <v>611</v>
      </c>
      <c r="V79" s="3">
        <v>15</v>
      </c>
      <c r="W79" s="2">
        <v>10</v>
      </c>
      <c r="X79" s="3">
        <v>10</v>
      </c>
    </row>
    <row r="80" spans="1:95" ht="60.75" customHeight="1" x14ac:dyDescent="0.25">
      <c r="A80" s="2" t="s">
        <v>734</v>
      </c>
      <c r="B80" s="14" t="s">
        <v>225</v>
      </c>
      <c r="C80" s="14" t="s">
        <v>551</v>
      </c>
      <c r="E80" s="2">
        <v>59545102</v>
      </c>
      <c r="F80" s="2" t="str">
        <f t="shared" si="3"/>
        <v>https://www.google.fr/search?q=PUMA+59545102&amp;client=firefox-b&amp;tbm=isch&amp;source=lnms&amp;sa=X&amp;ved=0ahUKEwj59ILMoPnTAhXDDxoKHYTrBwYQ_AUIJigB&amp;biw=1920&amp;bih=1009</v>
      </c>
      <c r="G80" s="5" t="str">
        <f t="shared" si="4"/>
        <v>Google Images</v>
      </c>
      <c r="H80" s="2" t="s">
        <v>224</v>
      </c>
      <c r="I80" s="1">
        <v>34</v>
      </c>
      <c r="J80" s="17">
        <v>2</v>
      </c>
      <c r="K80" s="4">
        <f t="shared" si="5"/>
        <v>40</v>
      </c>
      <c r="L80" s="4">
        <v>80</v>
      </c>
      <c r="M80" s="6" t="s">
        <v>731</v>
      </c>
      <c r="N80" s="2" t="s">
        <v>544</v>
      </c>
      <c r="O80" s="6" t="s">
        <v>579</v>
      </c>
      <c r="P80" s="6" t="s">
        <v>596</v>
      </c>
      <c r="Q80" s="6" t="s">
        <v>604</v>
      </c>
      <c r="R80" s="6" t="s">
        <v>637</v>
      </c>
      <c r="S80" s="15" t="s">
        <v>688</v>
      </c>
      <c r="CM80" s="2">
        <v>34</v>
      </c>
    </row>
    <row r="81" spans="1:99" ht="60.75" customHeight="1" x14ac:dyDescent="0.25">
      <c r="A81" s="2" t="s">
        <v>734</v>
      </c>
      <c r="B81" s="14" t="s">
        <v>248</v>
      </c>
      <c r="C81" s="14" t="s">
        <v>551</v>
      </c>
      <c r="E81" s="2" t="s">
        <v>552</v>
      </c>
      <c r="F81" s="2" t="str">
        <f t="shared" si="3"/>
        <v>https://www.google.fr/search?q=PUMA+767303MM&amp;client=firefox-b&amp;tbm=isch&amp;source=lnms&amp;sa=X&amp;ved=0ahUKEwj59ILMoPnTAhXDDxoKHYTrBwYQ_AUIJigB&amp;biw=1920&amp;bih=1009</v>
      </c>
      <c r="G81" s="5" t="str">
        <f t="shared" si="4"/>
        <v>Google Images</v>
      </c>
      <c r="H81" s="2" t="s">
        <v>249</v>
      </c>
      <c r="I81" s="1">
        <v>32</v>
      </c>
      <c r="J81" s="17">
        <v>2</v>
      </c>
      <c r="K81" s="4">
        <f t="shared" si="5"/>
        <v>32.5</v>
      </c>
      <c r="L81" s="4">
        <v>65</v>
      </c>
      <c r="M81" s="6" t="s">
        <v>731</v>
      </c>
      <c r="N81" s="2" t="s">
        <v>544</v>
      </c>
      <c r="O81" s="6" t="s">
        <v>579</v>
      </c>
      <c r="P81" s="6" t="s">
        <v>578</v>
      </c>
      <c r="Q81" s="6" t="s">
        <v>604</v>
      </c>
      <c r="R81" s="6" t="s">
        <v>637</v>
      </c>
      <c r="S81" s="15" t="s">
        <v>661</v>
      </c>
      <c r="CL81" s="3">
        <v>23</v>
      </c>
      <c r="CP81" s="3">
        <v>9</v>
      </c>
    </row>
    <row r="82" spans="1:99" ht="60.75" customHeight="1" x14ac:dyDescent="0.25">
      <c r="A82" s="2" t="s">
        <v>734</v>
      </c>
      <c r="B82" s="14" t="s">
        <v>436</v>
      </c>
      <c r="C82" s="14" t="s">
        <v>553</v>
      </c>
      <c r="E82" s="2">
        <v>67009501</v>
      </c>
      <c r="F82" s="2" t="str">
        <f t="shared" si="3"/>
        <v>https://www.google.fr/search?q=PUMA+67009501&amp;client=firefox-b&amp;tbm=isch&amp;source=lnms&amp;sa=X&amp;ved=0ahUKEwj59ILMoPnTAhXDDxoKHYTrBwYQ_AUIJigB&amp;biw=1920&amp;bih=1009</v>
      </c>
      <c r="G82" s="5" t="str">
        <f t="shared" si="4"/>
        <v>Google Images</v>
      </c>
      <c r="H82" s="2" t="s">
        <v>228</v>
      </c>
      <c r="I82" s="1">
        <v>32</v>
      </c>
      <c r="J82" s="17">
        <v>7.665</v>
      </c>
      <c r="K82" s="4">
        <f t="shared" si="5"/>
        <v>11.5</v>
      </c>
      <c r="L82" s="4">
        <v>23</v>
      </c>
      <c r="M82" s="6" t="s">
        <v>731</v>
      </c>
      <c r="N82" s="2" t="s">
        <v>544</v>
      </c>
      <c r="O82" s="6" t="s">
        <v>586</v>
      </c>
      <c r="P82" s="6" t="s">
        <v>585</v>
      </c>
      <c r="Q82" s="6" t="s">
        <v>604</v>
      </c>
      <c r="R82" s="6" t="s">
        <v>637</v>
      </c>
      <c r="S82" s="15" t="s">
        <v>606</v>
      </c>
      <c r="CL82" s="3">
        <v>1</v>
      </c>
      <c r="CM82" s="2">
        <v>7</v>
      </c>
      <c r="CN82" s="3">
        <v>9</v>
      </c>
      <c r="CO82" s="2">
        <v>12</v>
      </c>
      <c r="CP82" s="3">
        <v>3</v>
      </c>
    </row>
    <row r="83" spans="1:99" ht="60.75" customHeight="1" x14ac:dyDescent="0.25">
      <c r="A83" s="2" t="s">
        <v>734</v>
      </c>
      <c r="B83" s="14" t="s">
        <v>214</v>
      </c>
      <c r="C83" s="14" t="s">
        <v>551</v>
      </c>
      <c r="E83" s="2">
        <v>53591702</v>
      </c>
      <c r="F83" s="2" t="str">
        <f t="shared" si="3"/>
        <v>https://www.google.fr/search?q=PUMA+53591702&amp;client=firefox-b&amp;tbm=isch&amp;source=lnms&amp;sa=X&amp;ved=0ahUKEwj59ILMoPnTAhXDDxoKHYTrBwYQ_AUIJigB&amp;biw=1920&amp;bih=1009</v>
      </c>
      <c r="G83" s="5" t="str">
        <f t="shared" si="4"/>
        <v>Google Images</v>
      </c>
      <c r="H83" s="2" t="s">
        <v>215</v>
      </c>
      <c r="I83" s="1">
        <v>31</v>
      </c>
      <c r="J83" s="17">
        <v>10.24</v>
      </c>
      <c r="K83" s="4">
        <f t="shared" si="5"/>
        <v>15</v>
      </c>
      <c r="L83" s="4">
        <v>30</v>
      </c>
      <c r="M83" s="6" t="s">
        <v>731</v>
      </c>
      <c r="N83" s="2" t="s">
        <v>544</v>
      </c>
      <c r="O83" s="6" t="s">
        <v>586</v>
      </c>
      <c r="P83" s="6" t="s">
        <v>581</v>
      </c>
      <c r="Q83" s="6" t="s">
        <v>604</v>
      </c>
      <c r="R83" s="6" t="s">
        <v>637</v>
      </c>
      <c r="S83" s="15" t="s">
        <v>611</v>
      </c>
      <c r="CL83" s="3">
        <v>2</v>
      </c>
      <c r="CM83" s="2">
        <v>9</v>
      </c>
      <c r="CN83" s="3">
        <v>5</v>
      </c>
      <c r="CO83" s="2">
        <v>12</v>
      </c>
      <c r="CP83" s="3">
        <v>3</v>
      </c>
    </row>
    <row r="84" spans="1:99" ht="60.75" customHeight="1" x14ac:dyDescent="0.25">
      <c r="A84" s="2" t="s">
        <v>734</v>
      </c>
      <c r="B84" s="14" t="s">
        <v>146</v>
      </c>
      <c r="C84" s="14" t="s">
        <v>549</v>
      </c>
      <c r="E84" s="2">
        <v>65602806</v>
      </c>
      <c r="F84" s="2" t="str">
        <f t="shared" si="3"/>
        <v>https://www.google.fr/search?q=PUMA+65602806&amp;client=firefox-b&amp;tbm=isch&amp;source=lnms&amp;sa=X&amp;ved=0ahUKEwj59ILMoPnTAhXDDxoKHYTrBwYQ_AUIJigB&amp;biw=1920&amp;bih=1009</v>
      </c>
      <c r="G84" s="5" t="str">
        <f t="shared" si="4"/>
        <v>Google Images</v>
      </c>
      <c r="H84" s="2" t="s">
        <v>145</v>
      </c>
      <c r="I84" s="1">
        <v>29</v>
      </c>
      <c r="J84" s="17">
        <v>6.6349999999999998</v>
      </c>
      <c r="K84" s="4">
        <f t="shared" si="5"/>
        <v>10</v>
      </c>
      <c r="L84" s="4">
        <v>20</v>
      </c>
      <c r="M84" s="6" t="s">
        <v>731</v>
      </c>
      <c r="N84" s="2" t="s">
        <v>544</v>
      </c>
      <c r="O84" s="6" t="s">
        <v>586</v>
      </c>
      <c r="P84" s="6" t="s">
        <v>578</v>
      </c>
      <c r="Q84" s="6" t="s">
        <v>604</v>
      </c>
      <c r="R84" s="6" t="s">
        <v>637</v>
      </c>
      <c r="S84" s="15" t="s">
        <v>687</v>
      </c>
      <c r="CL84" s="3">
        <v>3</v>
      </c>
      <c r="CM84" s="2">
        <v>4</v>
      </c>
      <c r="CN84" s="3">
        <v>2</v>
      </c>
      <c r="CO84" s="2">
        <v>20</v>
      </c>
    </row>
    <row r="85" spans="1:99" ht="60.75" customHeight="1" x14ac:dyDescent="0.25">
      <c r="A85" s="2" t="s">
        <v>734</v>
      </c>
      <c r="B85" s="14" t="s">
        <v>220</v>
      </c>
      <c r="C85" s="14" t="s">
        <v>551</v>
      </c>
      <c r="E85" s="2">
        <v>53726201</v>
      </c>
      <c r="F85" s="2" t="str">
        <f t="shared" si="3"/>
        <v>https://www.google.fr/search?q=PUMA+53726201&amp;client=firefox-b&amp;tbm=isch&amp;source=lnms&amp;sa=X&amp;ved=0ahUKEwj59ILMoPnTAhXDDxoKHYTrBwYQ_AUIJigB&amp;biw=1920&amp;bih=1009</v>
      </c>
      <c r="G85" s="5" t="str">
        <f t="shared" si="4"/>
        <v>Google Images</v>
      </c>
      <c r="H85" s="2" t="s">
        <v>221</v>
      </c>
      <c r="I85" s="1">
        <v>29</v>
      </c>
      <c r="J85" s="17">
        <v>2</v>
      </c>
      <c r="K85" s="4">
        <f t="shared" si="5"/>
        <v>22.5</v>
      </c>
      <c r="L85" s="4">
        <v>45</v>
      </c>
      <c r="M85" s="6" t="s">
        <v>731</v>
      </c>
      <c r="N85" s="2" t="s">
        <v>544</v>
      </c>
      <c r="O85" s="6" t="s">
        <v>587</v>
      </c>
      <c r="P85" s="6" t="s">
        <v>596</v>
      </c>
      <c r="Q85" s="6" t="s">
        <v>604</v>
      </c>
      <c r="R85" s="6" t="s">
        <v>624</v>
      </c>
      <c r="S85" s="15" t="s">
        <v>682</v>
      </c>
      <c r="CL85" s="3">
        <v>3</v>
      </c>
      <c r="CM85" s="2">
        <v>6</v>
      </c>
      <c r="CN85" s="3">
        <v>8</v>
      </c>
      <c r="CO85" s="2">
        <v>7</v>
      </c>
      <c r="CP85" s="3">
        <v>5</v>
      </c>
    </row>
    <row r="86" spans="1:99" ht="60.75" customHeight="1" x14ac:dyDescent="0.25">
      <c r="A86" s="2" t="s">
        <v>734</v>
      </c>
      <c r="B86" s="14" t="s">
        <v>173</v>
      </c>
      <c r="C86" s="14" t="s">
        <v>549</v>
      </c>
      <c r="E86" s="2">
        <v>70377603</v>
      </c>
      <c r="F86" s="2" t="str">
        <f t="shared" si="3"/>
        <v>https://www.google.fr/search?q=PUMA+70377603&amp;client=firefox-b&amp;tbm=isch&amp;source=lnms&amp;sa=X&amp;ved=0ahUKEwj59ILMoPnTAhXDDxoKHYTrBwYQ_AUIJigB&amp;biw=1920&amp;bih=1009</v>
      </c>
      <c r="G86" s="5" t="str">
        <f t="shared" si="4"/>
        <v>Google Images</v>
      </c>
      <c r="H86" s="2" t="s">
        <v>174</v>
      </c>
      <c r="I86" s="1">
        <v>28</v>
      </c>
      <c r="J86" s="17">
        <v>7.15</v>
      </c>
      <c r="K86" s="4">
        <f t="shared" si="5"/>
        <v>10</v>
      </c>
      <c r="L86" s="4">
        <v>20</v>
      </c>
      <c r="M86" s="6" t="s">
        <v>731</v>
      </c>
      <c r="N86" s="2" t="s">
        <v>544</v>
      </c>
      <c r="O86" s="6" t="s">
        <v>698</v>
      </c>
      <c r="P86" s="6" t="s">
        <v>578</v>
      </c>
      <c r="Q86" s="6" t="s">
        <v>604</v>
      </c>
      <c r="R86" s="6" t="s">
        <v>637</v>
      </c>
      <c r="S86" s="15" t="s">
        <v>654</v>
      </c>
      <c r="CL86" s="3">
        <v>1</v>
      </c>
      <c r="CM86" s="2">
        <v>3</v>
      </c>
      <c r="CN86" s="3">
        <v>1</v>
      </c>
      <c r="CO86" s="2">
        <v>7</v>
      </c>
      <c r="CQ86" s="2">
        <v>16</v>
      </c>
    </row>
    <row r="87" spans="1:99" ht="60.75" customHeight="1" x14ac:dyDescent="0.25">
      <c r="A87" s="2" t="s">
        <v>734</v>
      </c>
      <c r="B87" s="14" t="s">
        <v>440</v>
      </c>
      <c r="C87" s="14" t="s">
        <v>553</v>
      </c>
      <c r="E87" s="2">
        <v>67010201</v>
      </c>
      <c r="F87" s="2" t="str">
        <f t="shared" si="3"/>
        <v>https://www.google.fr/search?q=PUMA+67010201&amp;client=firefox-b&amp;tbm=isch&amp;source=lnms&amp;sa=X&amp;ved=0ahUKEwj59ILMoPnTAhXDDxoKHYTrBwYQ_AUIJigB&amp;biw=1920&amp;bih=1009</v>
      </c>
      <c r="G87" s="5" t="str">
        <f t="shared" si="4"/>
        <v>Google Images</v>
      </c>
      <c r="H87" s="2" t="s">
        <v>441</v>
      </c>
      <c r="I87" s="1">
        <v>26</v>
      </c>
      <c r="J87" s="17">
        <v>7.665</v>
      </c>
      <c r="K87" s="4">
        <f t="shared" si="5"/>
        <v>11.5</v>
      </c>
      <c r="L87" s="4">
        <v>23</v>
      </c>
      <c r="M87" s="6" t="s">
        <v>731</v>
      </c>
      <c r="N87" s="2" t="s">
        <v>544</v>
      </c>
      <c r="O87" s="6" t="s">
        <v>586</v>
      </c>
      <c r="P87" s="6" t="s">
        <v>585</v>
      </c>
      <c r="Q87" s="6" t="s">
        <v>604</v>
      </c>
      <c r="R87" s="6" t="s">
        <v>637</v>
      </c>
      <c r="S87" s="15" t="s">
        <v>606</v>
      </c>
      <c r="CL87" s="3">
        <v>1</v>
      </c>
      <c r="CM87" s="2">
        <v>7</v>
      </c>
      <c r="CN87" s="3">
        <v>8</v>
      </c>
      <c r="CO87" s="2">
        <v>4</v>
      </c>
      <c r="CP87" s="3">
        <v>6</v>
      </c>
    </row>
    <row r="88" spans="1:99" ht="60.75" customHeight="1" x14ac:dyDescent="0.25">
      <c r="A88" s="2" t="s">
        <v>734</v>
      </c>
      <c r="B88" s="14" t="s">
        <v>175</v>
      </c>
      <c r="C88" s="14" t="s">
        <v>549</v>
      </c>
      <c r="E88" s="2">
        <v>75927232</v>
      </c>
      <c r="F88" s="2" t="str">
        <f t="shared" si="3"/>
        <v>https://www.google.fr/search?q=PUMA+75927232&amp;client=firefox-b&amp;tbm=isch&amp;source=lnms&amp;sa=X&amp;ved=0ahUKEwj59ILMoPnTAhXDDxoKHYTrBwYQ_AUIJigB&amp;biw=1920&amp;bih=1009</v>
      </c>
      <c r="G88" s="5" t="str">
        <f t="shared" si="4"/>
        <v>Google Images</v>
      </c>
      <c r="H88" s="2" t="s">
        <v>176</v>
      </c>
      <c r="I88" s="1">
        <v>25</v>
      </c>
      <c r="J88" s="17">
        <v>5.6050000000000004</v>
      </c>
      <c r="K88" s="4">
        <f t="shared" si="5"/>
        <v>12.5</v>
      </c>
      <c r="L88" s="4">
        <v>25</v>
      </c>
      <c r="M88" s="6" t="s">
        <v>730</v>
      </c>
      <c r="N88" s="2" t="s">
        <v>544</v>
      </c>
      <c r="O88" s="6" t="s">
        <v>700</v>
      </c>
      <c r="P88" s="6" t="s">
        <v>578</v>
      </c>
      <c r="Q88" s="6" t="s">
        <v>602</v>
      </c>
      <c r="R88" s="6" t="s">
        <v>703</v>
      </c>
      <c r="S88" s="15" t="s">
        <v>727</v>
      </c>
      <c r="BE88" s="2">
        <v>13</v>
      </c>
      <c r="CR88" s="3">
        <v>9</v>
      </c>
      <c r="CU88" s="2">
        <v>3</v>
      </c>
    </row>
    <row r="89" spans="1:99" ht="60.75" customHeight="1" x14ac:dyDescent="0.25">
      <c r="A89" s="2" t="s">
        <v>734</v>
      </c>
      <c r="B89" s="14" t="s">
        <v>450</v>
      </c>
      <c r="C89" s="14" t="s">
        <v>553</v>
      </c>
      <c r="E89" s="2">
        <v>67031301</v>
      </c>
      <c r="F89" s="2" t="str">
        <f t="shared" si="3"/>
        <v>https://www.google.fr/search?q=PUMA+67031301&amp;client=firefox-b&amp;tbm=isch&amp;source=lnms&amp;sa=X&amp;ved=0ahUKEwj59ILMoPnTAhXDDxoKHYTrBwYQ_AUIJigB&amp;biw=1920&amp;bih=1009</v>
      </c>
      <c r="G89" s="5" t="str">
        <f t="shared" si="4"/>
        <v>Google Images</v>
      </c>
      <c r="H89" s="2" t="s">
        <v>451</v>
      </c>
      <c r="I89" s="1">
        <v>23</v>
      </c>
      <c r="J89" s="17">
        <v>12.3</v>
      </c>
      <c r="K89" s="4">
        <f t="shared" si="5"/>
        <v>15</v>
      </c>
      <c r="L89" s="4">
        <v>30</v>
      </c>
      <c r="M89" s="6" t="s">
        <v>731</v>
      </c>
      <c r="N89" s="2" t="s">
        <v>544</v>
      </c>
      <c r="O89" s="6" t="s">
        <v>591</v>
      </c>
      <c r="P89" s="6" t="s">
        <v>585</v>
      </c>
      <c r="Q89" s="6" t="s">
        <v>604</v>
      </c>
      <c r="R89" s="6" t="s">
        <v>624</v>
      </c>
      <c r="S89" s="15" t="s">
        <v>606</v>
      </c>
      <c r="CH89" s="3">
        <v>4</v>
      </c>
      <c r="CI89" s="2">
        <v>6</v>
      </c>
      <c r="CJ89" s="3">
        <v>7</v>
      </c>
      <c r="CK89" s="2">
        <v>6</v>
      </c>
    </row>
    <row r="90" spans="1:99" ht="60.75" customHeight="1" x14ac:dyDescent="0.25">
      <c r="A90" s="2" t="s">
        <v>734</v>
      </c>
      <c r="B90" s="14" t="s">
        <v>526</v>
      </c>
      <c r="C90" s="14" t="s">
        <v>553</v>
      </c>
      <c r="E90" s="2">
        <v>84983301</v>
      </c>
      <c r="F90" s="2" t="str">
        <f t="shared" si="3"/>
        <v>https://www.google.fr/search?q=PUMA+84983301&amp;client=firefox-b&amp;tbm=isch&amp;source=lnms&amp;sa=X&amp;ved=0ahUKEwj59ILMoPnTAhXDDxoKHYTrBwYQ_AUIJigB&amp;biw=1920&amp;bih=1009</v>
      </c>
      <c r="G90" s="5" t="str">
        <f t="shared" si="4"/>
        <v>Google Images</v>
      </c>
      <c r="H90" s="2" t="s">
        <v>527</v>
      </c>
      <c r="I90" s="1">
        <v>23</v>
      </c>
      <c r="J90" s="17">
        <v>14.875</v>
      </c>
      <c r="K90" s="4">
        <f t="shared" si="5"/>
        <v>25</v>
      </c>
      <c r="L90" s="4">
        <v>50</v>
      </c>
      <c r="M90" s="6" t="s">
        <v>731</v>
      </c>
      <c r="N90" s="2" t="s">
        <v>544</v>
      </c>
      <c r="O90" s="6" t="s">
        <v>579</v>
      </c>
      <c r="P90" s="6" t="s">
        <v>593</v>
      </c>
      <c r="Q90" s="6" t="s">
        <v>602</v>
      </c>
      <c r="R90" s="6" t="s">
        <v>614</v>
      </c>
      <c r="S90" s="15" t="s">
        <v>606</v>
      </c>
      <c r="U90" s="2">
        <v>6</v>
      </c>
      <c r="V90" s="3">
        <v>6</v>
      </c>
      <c r="W90" s="2">
        <v>5</v>
      </c>
      <c r="X90" s="3">
        <v>4</v>
      </c>
      <c r="Y90" s="2">
        <v>2</v>
      </c>
    </row>
    <row r="91" spans="1:99" ht="60.75" customHeight="1" x14ac:dyDescent="0.25">
      <c r="A91" s="2" t="s">
        <v>734</v>
      </c>
      <c r="B91" s="14" t="s">
        <v>240</v>
      </c>
      <c r="C91" s="14" t="s">
        <v>570</v>
      </c>
      <c r="E91" s="2">
        <v>67021301</v>
      </c>
      <c r="F91" s="2" t="str">
        <f t="shared" si="3"/>
        <v>https://www.google.fr/search?q=PUMA+67021301&amp;client=firefox-b&amp;tbm=isch&amp;source=lnms&amp;sa=X&amp;ved=0ahUKEwj59ILMoPnTAhXDDxoKHYTrBwYQ_AUIJigB&amp;biw=1920&amp;bih=1009</v>
      </c>
      <c r="G91" s="5" t="str">
        <f t="shared" si="4"/>
        <v>Google Images</v>
      </c>
      <c r="H91" s="2" t="s">
        <v>241</v>
      </c>
      <c r="I91" s="1">
        <v>22</v>
      </c>
      <c r="J91" s="17">
        <v>7.665</v>
      </c>
      <c r="K91" s="4">
        <f t="shared" si="5"/>
        <v>11.5</v>
      </c>
      <c r="L91" s="4">
        <v>23</v>
      </c>
      <c r="M91" s="6" t="s">
        <v>731</v>
      </c>
      <c r="N91" s="2" t="s">
        <v>544</v>
      </c>
      <c r="O91" s="6" t="s">
        <v>586</v>
      </c>
      <c r="P91" s="6" t="s">
        <v>585</v>
      </c>
      <c r="Q91" s="6" t="s">
        <v>604</v>
      </c>
      <c r="R91" s="6" t="s">
        <v>624</v>
      </c>
      <c r="S91" s="15" t="s">
        <v>606</v>
      </c>
      <c r="CJ91" s="3">
        <v>3</v>
      </c>
      <c r="CK91" s="2">
        <v>1</v>
      </c>
      <c r="CL91" s="3">
        <v>5</v>
      </c>
      <c r="CM91" s="2">
        <v>2</v>
      </c>
      <c r="CN91" s="3">
        <v>2</v>
      </c>
      <c r="CO91" s="2">
        <v>4</v>
      </c>
      <c r="CP91" s="3">
        <v>3</v>
      </c>
      <c r="CQ91" s="2">
        <v>2</v>
      </c>
    </row>
    <row r="92" spans="1:99" ht="60.75" customHeight="1" x14ac:dyDescent="0.25">
      <c r="A92" s="2" t="s">
        <v>734</v>
      </c>
      <c r="B92" s="14" t="s">
        <v>454</v>
      </c>
      <c r="C92" s="14" t="s">
        <v>553</v>
      </c>
      <c r="E92" s="2">
        <v>67096304</v>
      </c>
      <c r="F92" s="2" t="str">
        <f t="shared" si="3"/>
        <v>https://www.google.fr/search?q=PUMA+67096304&amp;client=firefox-b&amp;tbm=isch&amp;source=lnms&amp;sa=X&amp;ved=0ahUKEwj59ILMoPnTAhXDDxoKHYTrBwYQ_AUIJigB&amp;biw=1920&amp;bih=1009</v>
      </c>
      <c r="G92" s="5" t="str">
        <f t="shared" si="4"/>
        <v>Google Images</v>
      </c>
      <c r="H92" s="2" t="s">
        <v>455</v>
      </c>
      <c r="I92" s="1">
        <v>21</v>
      </c>
      <c r="J92" s="17">
        <v>14.36</v>
      </c>
      <c r="K92" s="4">
        <f t="shared" si="5"/>
        <v>24</v>
      </c>
      <c r="L92" s="4">
        <v>48</v>
      </c>
      <c r="M92" s="6" t="s">
        <v>731</v>
      </c>
      <c r="N92" s="2" t="s">
        <v>544</v>
      </c>
      <c r="O92" s="6" t="s">
        <v>591</v>
      </c>
      <c r="P92" s="6" t="s">
        <v>585</v>
      </c>
      <c r="Q92" s="6" t="s">
        <v>604</v>
      </c>
      <c r="R92" s="6" t="s">
        <v>637</v>
      </c>
      <c r="S92" s="15" t="s">
        <v>635</v>
      </c>
      <c r="CL92" s="3">
        <v>1</v>
      </c>
      <c r="CM92" s="2">
        <v>5</v>
      </c>
      <c r="CN92" s="3">
        <v>6</v>
      </c>
      <c r="CO92" s="2">
        <v>1</v>
      </c>
      <c r="CP92" s="3">
        <v>6</v>
      </c>
      <c r="CQ92" s="2">
        <v>2</v>
      </c>
    </row>
    <row r="93" spans="1:99" ht="60.75" customHeight="1" x14ac:dyDescent="0.25">
      <c r="A93" s="2" t="s">
        <v>734</v>
      </c>
      <c r="B93" s="14" t="s">
        <v>216</v>
      </c>
      <c r="C93" s="14" t="s">
        <v>551</v>
      </c>
      <c r="E93" s="2">
        <v>53644601</v>
      </c>
      <c r="F93" s="2" t="str">
        <f t="shared" si="3"/>
        <v>https://www.google.fr/search?q=PUMA+53644601&amp;client=firefox-b&amp;tbm=isch&amp;source=lnms&amp;sa=X&amp;ved=0ahUKEwj59ILMoPnTAhXDDxoKHYTrBwYQ_AUIJigB&amp;biw=1920&amp;bih=1009</v>
      </c>
      <c r="G93" s="5" t="str">
        <f t="shared" si="4"/>
        <v>Google Images</v>
      </c>
      <c r="H93" s="2" t="s">
        <v>217</v>
      </c>
      <c r="I93" s="1">
        <v>20</v>
      </c>
      <c r="J93" s="17">
        <v>9.2100000000000009</v>
      </c>
      <c r="K93" s="4">
        <f t="shared" si="5"/>
        <v>15</v>
      </c>
      <c r="L93" s="4">
        <v>30</v>
      </c>
      <c r="M93" s="6" t="s">
        <v>731</v>
      </c>
      <c r="N93" s="2" t="s">
        <v>544</v>
      </c>
      <c r="O93" s="6" t="s">
        <v>586</v>
      </c>
      <c r="P93" s="6" t="s">
        <v>581</v>
      </c>
      <c r="Q93" s="6" t="s">
        <v>604</v>
      </c>
      <c r="R93" s="6" t="s">
        <v>637</v>
      </c>
      <c r="S93" s="15" t="s">
        <v>606</v>
      </c>
      <c r="CL93" s="3">
        <v>2</v>
      </c>
      <c r="CM93" s="2">
        <v>7</v>
      </c>
      <c r="CN93" s="3">
        <v>7</v>
      </c>
      <c r="CO93" s="2">
        <v>2</v>
      </c>
      <c r="CP93" s="3">
        <v>2</v>
      </c>
    </row>
    <row r="94" spans="1:99" ht="60.75" customHeight="1" x14ac:dyDescent="0.25">
      <c r="A94" s="2" t="s">
        <v>734</v>
      </c>
      <c r="B94" s="14" t="s">
        <v>233</v>
      </c>
      <c r="C94" s="14" t="s">
        <v>570</v>
      </c>
      <c r="E94" s="2">
        <v>67010004</v>
      </c>
      <c r="F94" s="2" t="str">
        <f t="shared" si="3"/>
        <v>https://www.google.fr/search?q=PUMA+67010004&amp;client=firefox-b&amp;tbm=isch&amp;source=lnms&amp;sa=X&amp;ved=0ahUKEwj59ILMoPnTAhXDDxoKHYTrBwYQ_AUIJigB&amp;biw=1920&amp;bih=1009</v>
      </c>
      <c r="G94" s="5" t="str">
        <f t="shared" si="4"/>
        <v>Google Images</v>
      </c>
      <c r="H94" s="2" t="s">
        <v>195</v>
      </c>
      <c r="I94" s="1">
        <v>20</v>
      </c>
      <c r="J94" s="17">
        <v>12.3</v>
      </c>
      <c r="K94" s="4">
        <f t="shared" si="5"/>
        <v>20</v>
      </c>
      <c r="L94" s="4">
        <v>40</v>
      </c>
      <c r="M94" s="6" t="s">
        <v>731</v>
      </c>
      <c r="N94" s="2" t="s">
        <v>544</v>
      </c>
      <c r="O94" s="6" t="s">
        <v>579</v>
      </c>
      <c r="P94" s="6" t="s">
        <v>585</v>
      </c>
      <c r="Q94" s="6" t="s">
        <v>604</v>
      </c>
      <c r="R94" s="6" t="s">
        <v>637</v>
      </c>
      <c r="S94" s="15" t="s">
        <v>635</v>
      </c>
      <c r="CK94" s="2">
        <v>1</v>
      </c>
      <c r="CL94" s="3">
        <v>7</v>
      </c>
      <c r="CM94" s="2">
        <v>22</v>
      </c>
      <c r="CN94" s="3">
        <v>11</v>
      </c>
      <c r="CO94" s="2">
        <v>11</v>
      </c>
      <c r="CP94" s="3">
        <v>9</v>
      </c>
      <c r="CQ94" s="2">
        <v>4</v>
      </c>
    </row>
    <row r="95" spans="1:99" ht="60.75" customHeight="1" x14ac:dyDescent="0.25">
      <c r="A95" s="2" t="s">
        <v>734</v>
      </c>
      <c r="B95" s="14" t="s">
        <v>377</v>
      </c>
      <c r="C95" s="14" t="s">
        <v>553</v>
      </c>
      <c r="E95" s="2">
        <v>53559901</v>
      </c>
      <c r="F95" s="2" t="str">
        <f t="shared" si="3"/>
        <v>https://www.google.fr/search?q=PUMA+53559901&amp;client=firefox-b&amp;tbm=isch&amp;source=lnms&amp;sa=X&amp;ved=0ahUKEwj59ILMoPnTAhXDDxoKHYTrBwYQ_AUIJigB&amp;biw=1920&amp;bih=1009</v>
      </c>
      <c r="G95" s="5" t="str">
        <f t="shared" si="4"/>
        <v>Google Images</v>
      </c>
      <c r="H95" s="2" t="s">
        <v>378</v>
      </c>
      <c r="I95" s="1">
        <v>19</v>
      </c>
      <c r="J95" s="17">
        <v>14.875</v>
      </c>
      <c r="K95" s="4">
        <f t="shared" si="5"/>
        <v>27.5</v>
      </c>
      <c r="L95" s="4">
        <v>55</v>
      </c>
      <c r="M95" s="6" t="s">
        <v>731</v>
      </c>
      <c r="N95" s="2" t="s">
        <v>544</v>
      </c>
      <c r="O95" s="6" t="s">
        <v>591</v>
      </c>
      <c r="P95" s="6" t="s">
        <v>590</v>
      </c>
      <c r="Q95" s="6" t="s">
        <v>602</v>
      </c>
      <c r="R95" s="6" t="s">
        <v>703</v>
      </c>
      <c r="S95" s="15" t="s">
        <v>606</v>
      </c>
      <c r="U95" s="2">
        <v>1</v>
      </c>
      <c r="V95" s="3">
        <v>9</v>
      </c>
      <c r="W95" s="2">
        <v>7</v>
      </c>
      <c r="X95" s="3">
        <v>2</v>
      </c>
    </row>
    <row r="96" spans="1:99" ht="60.75" customHeight="1" x14ac:dyDescent="0.25">
      <c r="A96" s="2" t="s">
        <v>734</v>
      </c>
      <c r="B96" s="14" t="s">
        <v>243</v>
      </c>
      <c r="C96" s="14" t="s">
        <v>570</v>
      </c>
      <c r="E96" s="2">
        <v>67031101</v>
      </c>
      <c r="F96" s="2" t="str">
        <f t="shared" si="3"/>
        <v>https://www.google.fr/search?q=PUMA+67031101&amp;client=firefox-b&amp;tbm=isch&amp;source=lnms&amp;sa=X&amp;ved=0ahUKEwj59ILMoPnTAhXDDxoKHYTrBwYQ_AUIJigB&amp;biw=1920&amp;bih=1009</v>
      </c>
      <c r="G96" s="5" t="str">
        <f t="shared" si="4"/>
        <v>Google Images</v>
      </c>
      <c r="H96" s="2" t="s">
        <v>244</v>
      </c>
      <c r="I96" s="1">
        <v>19</v>
      </c>
      <c r="J96" s="17">
        <v>7.665</v>
      </c>
      <c r="K96" s="4">
        <f t="shared" si="5"/>
        <v>7.5</v>
      </c>
      <c r="L96" s="4">
        <v>15</v>
      </c>
      <c r="M96" s="6" t="s">
        <v>731</v>
      </c>
      <c r="N96" s="2" t="s">
        <v>544</v>
      </c>
      <c r="O96" s="6" t="s">
        <v>586</v>
      </c>
      <c r="P96" s="6" t="s">
        <v>585</v>
      </c>
      <c r="Q96" s="6" t="s">
        <v>604</v>
      </c>
      <c r="R96" s="6" t="s">
        <v>624</v>
      </c>
      <c r="S96" s="15" t="s">
        <v>668</v>
      </c>
      <c r="CH96" s="3">
        <v>6</v>
      </c>
      <c r="CI96" s="2">
        <v>6</v>
      </c>
      <c r="CJ96" s="3">
        <v>4</v>
      </c>
      <c r="CK96" s="2">
        <v>3</v>
      </c>
    </row>
    <row r="97" spans="1:95" ht="60.75" customHeight="1" x14ac:dyDescent="0.25">
      <c r="A97" s="2" t="s">
        <v>734</v>
      </c>
      <c r="B97" s="14" t="s">
        <v>229</v>
      </c>
      <c r="C97" s="14" t="s">
        <v>570</v>
      </c>
      <c r="E97" s="2">
        <v>67009601</v>
      </c>
      <c r="F97" s="2" t="str">
        <f t="shared" si="3"/>
        <v>https://www.google.fr/search?q=PUMA+67009601&amp;client=firefox-b&amp;tbm=isch&amp;source=lnms&amp;sa=X&amp;ved=0ahUKEwj59ILMoPnTAhXDDxoKHYTrBwYQ_AUIJigB&amp;biw=1920&amp;bih=1009</v>
      </c>
      <c r="G97" s="5" t="str">
        <f t="shared" si="4"/>
        <v>Google Images</v>
      </c>
      <c r="H97" s="2" t="s">
        <v>230</v>
      </c>
      <c r="I97" s="1">
        <v>18</v>
      </c>
      <c r="J97" s="17">
        <v>14.36</v>
      </c>
      <c r="K97" s="4">
        <f t="shared" si="5"/>
        <v>25</v>
      </c>
      <c r="L97" s="4">
        <v>50</v>
      </c>
      <c r="M97" s="6" t="s">
        <v>731</v>
      </c>
      <c r="N97" s="2" t="s">
        <v>544</v>
      </c>
      <c r="O97" s="6" t="s">
        <v>591</v>
      </c>
      <c r="P97" s="6" t="s">
        <v>585</v>
      </c>
      <c r="Q97" s="6" t="s">
        <v>604</v>
      </c>
      <c r="R97" s="6" t="s">
        <v>637</v>
      </c>
      <c r="S97" s="15" t="s">
        <v>606</v>
      </c>
      <c r="CL97" s="3">
        <v>1</v>
      </c>
      <c r="CM97" s="2">
        <v>3</v>
      </c>
      <c r="CN97" s="3">
        <v>8</v>
      </c>
      <c r="CO97" s="2">
        <v>3</v>
      </c>
      <c r="CP97" s="3">
        <v>2</v>
      </c>
      <c r="CQ97" s="2">
        <v>1</v>
      </c>
    </row>
    <row r="98" spans="1:95" ht="60.75" customHeight="1" x14ac:dyDescent="0.25">
      <c r="A98" s="2" t="s">
        <v>734</v>
      </c>
      <c r="B98" s="14" t="s">
        <v>277</v>
      </c>
      <c r="C98" s="14" t="s">
        <v>553</v>
      </c>
      <c r="E98" s="2">
        <v>38078401</v>
      </c>
      <c r="F98" s="2" t="str">
        <f t="shared" si="3"/>
        <v>https://www.google.fr/search?q=PUMA+38078401&amp;client=firefox-b&amp;tbm=isch&amp;source=lnms&amp;sa=X&amp;ved=0ahUKEwj59ILMoPnTAhXDDxoKHYTrBwYQ_AUIJigB&amp;biw=1920&amp;bih=1009</v>
      </c>
      <c r="G98" s="5" t="str">
        <f t="shared" si="4"/>
        <v>Google Images</v>
      </c>
      <c r="H98" s="2" t="s">
        <v>278</v>
      </c>
      <c r="I98" s="1">
        <v>18</v>
      </c>
      <c r="J98" s="17">
        <v>30.324999999999999</v>
      </c>
      <c r="K98" s="4">
        <f t="shared" si="5"/>
        <v>55</v>
      </c>
      <c r="L98" s="4">
        <v>110</v>
      </c>
      <c r="M98" s="6" t="s">
        <v>732</v>
      </c>
      <c r="N98" s="2" t="s">
        <v>544</v>
      </c>
      <c r="O98" s="6" t="s">
        <v>582</v>
      </c>
      <c r="P98" s="6" t="s">
        <v>590</v>
      </c>
      <c r="Q98" s="6" t="s">
        <v>602</v>
      </c>
      <c r="R98" s="6" t="s">
        <v>614</v>
      </c>
      <c r="S98" s="15" t="s">
        <v>654</v>
      </c>
      <c r="BI98" s="2">
        <v>3</v>
      </c>
      <c r="BJ98" s="3">
        <v>1</v>
      </c>
      <c r="BL98" s="3">
        <v>3</v>
      </c>
      <c r="BM98" s="2">
        <v>2</v>
      </c>
      <c r="BN98" s="3">
        <v>3</v>
      </c>
      <c r="BO98" s="2">
        <v>3</v>
      </c>
      <c r="BQ98" s="2">
        <v>3</v>
      </c>
    </row>
    <row r="99" spans="1:95" ht="60.75" customHeight="1" x14ac:dyDescent="0.25">
      <c r="A99" s="2" t="s">
        <v>734</v>
      </c>
      <c r="B99" s="14" t="s">
        <v>323</v>
      </c>
      <c r="C99" s="14" t="s">
        <v>553</v>
      </c>
      <c r="E99" s="2">
        <v>38747401</v>
      </c>
      <c r="F99" s="2" t="str">
        <f t="shared" si="3"/>
        <v>https://www.google.fr/search?q=PUMA+38747401&amp;client=firefox-b&amp;tbm=isch&amp;source=lnms&amp;sa=X&amp;ved=0ahUKEwj59ILMoPnTAhXDDxoKHYTrBwYQ_AUIJigB&amp;biw=1920&amp;bih=1009</v>
      </c>
      <c r="G99" s="5" t="str">
        <f t="shared" si="4"/>
        <v>Google Images</v>
      </c>
      <c r="H99" s="2" t="s">
        <v>324</v>
      </c>
      <c r="I99" s="1">
        <v>18</v>
      </c>
      <c r="J99" s="17">
        <v>30.324999999999999</v>
      </c>
      <c r="K99" s="4">
        <f t="shared" si="5"/>
        <v>55</v>
      </c>
      <c r="L99" s="4">
        <v>110</v>
      </c>
      <c r="M99" s="6" t="s">
        <v>732</v>
      </c>
      <c r="N99" s="2" t="s">
        <v>544</v>
      </c>
      <c r="O99" s="6" t="s">
        <v>582</v>
      </c>
      <c r="P99" s="6" t="s">
        <v>590</v>
      </c>
      <c r="Q99" s="6" t="s">
        <v>602</v>
      </c>
      <c r="R99" s="6" t="s">
        <v>614</v>
      </c>
      <c r="S99" s="15" t="s">
        <v>670</v>
      </c>
      <c r="BH99" s="3">
        <v>2</v>
      </c>
      <c r="BI99" s="2">
        <v>1</v>
      </c>
      <c r="BL99" s="3">
        <v>1</v>
      </c>
      <c r="BN99" s="3">
        <v>6</v>
      </c>
      <c r="BO99" s="2">
        <v>7</v>
      </c>
      <c r="BQ99" s="2">
        <v>1</v>
      </c>
    </row>
    <row r="100" spans="1:95" ht="60.75" customHeight="1" x14ac:dyDescent="0.25">
      <c r="A100" s="2" t="s">
        <v>734</v>
      </c>
      <c r="B100" s="14" t="s">
        <v>502</v>
      </c>
      <c r="C100" s="14" t="s">
        <v>553</v>
      </c>
      <c r="E100" s="2">
        <v>76730622</v>
      </c>
      <c r="F100" s="2" t="str">
        <f t="shared" si="3"/>
        <v>https://www.google.fr/search?q=PUMA+76730622&amp;client=firefox-b&amp;tbm=isch&amp;source=lnms&amp;sa=X&amp;ved=0ahUKEwj59ILMoPnTAhXDDxoKHYTrBwYQ_AUIJigB&amp;biw=1920&amp;bih=1009</v>
      </c>
      <c r="G100" s="5" t="str">
        <f t="shared" si="4"/>
        <v>Google Images</v>
      </c>
      <c r="H100" s="2" t="s">
        <v>503</v>
      </c>
      <c r="I100" s="1">
        <v>18</v>
      </c>
      <c r="J100" s="17">
        <v>14.36</v>
      </c>
      <c r="K100" s="4">
        <f t="shared" si="5"/>
        <v>25</v>
      </c>
      <c r="L100" s="4">
        <v>50</v>
      </c>
      <c r="M100" s="6" t="s">
        <v>731</v>
      </c>
      <c r="N100" s="2" t="s">
        <v>544</v>
      </c>
      <c r="O100" s="6" t="s">
        <v>587</v>
      </c>
      <c r="P100" s="6" t="s">
        <v>578</v>
      </c>
      <c r="Q100" s="6" t="s">
        <v>602</v>
      </c>
      <c r="R100" s="6" t="s">
        <v>703</v>
      </c>
      <c r="S100" s="15" t="s">
        <v>661</v>
      </c>
      <c r="U100" s="2">
        <v>1</v>
      </c>
      <c r="V100" s="3">
        <v>4</v>
      </c>
      <c r="W100" s="2">
        <v>5</v>
      </c>
      <c r="X100" s="3">
        <v>5</v>
      </c>
      <c r="Y100" s="2">
        <v>3</v>
      </c>
    </row>
    <row r="101" spans="1:95" ht="60.75" customHeight="1" x14ac:dyDescent="0.25">
      <c r="A101" s="2" t="s">
        <v>734</v>
      </c>
      <c r="B101" s="14" t="s">
        <v>339</v>
      </c>
      <c r="C101" s="14" t="s">
        <v>553</v>
      </c>
      <c r="E101" s="2">
        <v>52160247</v>
      </c>
      <c r="F101" s="2" t="str">
        <f t="shared" si="3"/>
        <v>https://www.google.fr/search?q=PUMA+52160247&amp;client=firefox-b&amp;tbm=isch&amp;source=lnms&amp;sa=X&amp;ved=0ahUKEwj59ILMoPnTAhXDDxoKHYTrBwYQ_AUIJigB&amp;biw=1920&amp;bih=1009</v>
      </c>
      <c r="G101" s="5" t="str">
        <f t="shared" si="4"/>
        <v>Google Images</v>
      </c>
      <c r="H101" s="2" t="s">
        <v>340</v>
      </c>
      <c r="I101" s="1">
        <v>18</v>
      </c>
      <c r="J101" s="17">
        <v>9.2100000000000009</v>
      </c>
      <c r="K101" s="4">
        <f t="shared" si="5"/>
        <v>15</v>
      </c>
      <c r="L101" s="4">
        <v>30</v>
      </c>
      <c r="M101" s="6" t="s">
        <v>731</v>
      </c>
      <c r="N101" s="2" t="s">
        <v>544</v>
      </c>
      <c r="O101" s="6" t="s">
        <v>600</v>
      </c>
      <c r="P101" s="6" t="s">
        <v>595</v>
      </c>
      <c r="Q101" s="6" t="s">
        <v>602</v>
      </c>
      <c r="R101" s="6" t="s">
        <v>614</v>
      </c>
      <c r="S101" s="15" t="s">
        <v>678</v>
      </c>
      <c r="U101" s="2">
        <v>4</v>
      </c>
      <c r="V101" s="3">
        <v>7</v>
      </c>
      <c r="W101" s="2">
        <v>3</v>
      </c>
      <c r="X101" s="3">
        <v>4</v>
      </c>
    </row>
    <row r="102" spans="1:95" ht="60.75" customHeight="1" x14ac:dyDescent="0.25">
      <c r="A102" s="2" t="s">
        <v>734</v>
      </c>
      <c r="B102" s="14" t="s">
        <v>508</v>
      </c>
      <c r="C102" s="14" t="s">
        <v>553</v>
      </c>
      <c r="E102" s="2" t="s">
        <v>565</v>
      </c>
      <c r="F102" s="2" t="str">
        <f t="shared" si="3"/>
        <v>https://www.google.fr/search?q=PUMA+769662GG&amp;client=firefox-b&amp;tbm=isch&amp;source=lnms&amp;sa=X&amp;ved=0ahUKEwj59ILMoPnTAhXDDxoKHYTrBwYQ_AUIJigB&amp;biw=1920&amp;bih=1009</v>
      </c>
      <c r="G102" s="5" t="str">
        <f t="shared" si="4"/>
        <v>Google Images</v>
      </c>
      <c r="H102" s="2" t="s">
        <v>509</v>
      </c>
      <c r="I102" s="1">
        <v>17</v>
      </c>
      <c r="J102" s="17">
        <v>18.48</v>
      </c>
      <c r="K102" s="4">
        <f t="shared" si="5"/>
        <v>32.5</v>
      </c>
      <c r="L102" s="4">
        <v>65</v>
      </c>
      <c r="M102" s="6" t="s">
        <v>731</v>
      </c>
      <c r="N102" s="2" t="s">
        <v>544</v>
      </c>
      <c r="O102" s="6" t="s">
        <v>577</v>
      </c>
      <c r="P102" s="6" t="s">
        <v>578</v>
      </c>
      <c r="Q102" s="6" t="s">
        <v>602</v>
      </c>
      <c r="R102" s="6" t="s">
        <v>703</v>
      </c>
      <c r="S102" s="15" t="s">
        <v>657</v>
      </c>
      <c r="U102" s="2">
        <v>1</v>
      </c>
      <c r="V102" s="3">
        <v>3</v>
      </c>
      <c r="W102" s="2">
        <v>6</v>
      </c>
      <c r="X102" s="3">
        <v>5</v>
      </c>
      <c r="Y102" s="2">
        <v>2</v>
      </c>
    </row>
    <row r="103" spans="1:95" ht="60.75" customHeight="1" x14ac:dyDescent="0.25">
      <c r="A103" s="2" t="s">
        <v>734</v>
      </c>
      <c r="B103" s="14" t="s">
        <v>267</v>
      </c>
      <c r="C103" s="14" t="s">
        <v>553</v>
      </c>
      <c r="E103" s="2">
        <v>37486504</v>
      </c>
      <c r="F103" s="2" t="str">
        <f t="shared" si="3"/>
        <v>https://www.google.fr/search?q=PUMA+37486504&amp;client=firefox-b&amp;tbm=isch&amp;source=lnms&amp;sa=X&amp;ved=0ahUKEwj59ILMoPnTAhXDDxoKHYTrBwYQ_AUIJigB&amp;biw=1920&amp;bih=1009</v>
      </c>
      <c r="G103" s="5" t="str">
        <f t="shared" si="4"/>
        <v>Google Images</v>
      </c>
      <c r="H103" s="2" t="s">
        <v>268</v>
      </c>
      <c r="I103" s="1">
        <v>17</v>
      </c>
      <c r="J103" s="17">
        <v>28.78</v>
      </c>
      <c r="K103" s="4">
        <f t="shared" si="5"/>
        <v>50</v>
      </c>
      <c r="L103" s="4">
        <v>100</v>
      </c>
      <c r="M103" s="6" t="s">
        <v>732</v>
      </c>
      <c r="N103" s="2" t="s">
        <v>544</v>
      </c>
      <c r="O103" s="6" t="s">
        <v>582</v>
      </c>
      <c r="P103" s="6" t="s">
        <v>590</v>
      </c>
      <c r="Q103" s="6" t="s">
        <v>602</v>
      </c>
      <c r="R103" s="6" t="s">
        <v>614</v>
      </c>
      <c r="S103" s="15" t="s">
        <v>646</v>
      </c>
      <c r="BH103" s="3">
        <v>2</v>
      </c>
      <c r="BI103" s="2">
        <v>5</v>
      </c>
      <c r="BL103" s="3">
        <v>6</v>
      </c>
      <c r="BO103" s="2">
        <v>3</v>
      </c>
      <c r="BQ103" s="2">
        <v>1</v>
      </c>
    </row>
    <row r="104" spans="1:95" ht="60.75" customHeight="1" x14ac:dyDescent="0.25">
      <c r="A104" s="2" t="s">
        <v>734</v>
      </c>
      <c r="B104" s="14" t="s">
        <v>212</v>
      </c>
      <c r="C104" s="14" t="s">
        <v>570</v>
      </c>
      <c r="E104" s="2">
        <v>53590804</v>
      </c>
      <c r="F104" s="2" t="str">
        <f t="shared" si="3"/>
        <v>https://www.google.fr/search?q=PUMA+53590804&amp;client=firefox-b&amp;tbm=isch&amp;source=lnms&amp;sa=X&amp;ved=0ahUKEwj59ILMoPnTAhXDDxoKHYTrBwYQ_AUIJigB&amp;biw=1920&amp;bih=1009</v>
      </c>
      <c r="G104" s="5" t="str">
        <f t="shared" si="4"/>
        <v>Google Images</v>
      </c>
      <c r="H104" s="2" t="s">
        <v>213</v>
      </c>
      <c r="I104" s="1">
        <v>17</v>
      </c>
      <c r="J104" s="17">
        <v>18.48</v>
      </c>
      <c r="K104" s="4">
        <f t="shared" si="5"/>
        <v>35</v>
      </c>
      <c r="L104" s="4">
        <v>70</v>
      </c>
      <c r="M104" s="6" t="s">
        <v>731</v>
      </c>
      <c r="N104" s="2" t="s">
        <v>544</v>
      </c>
      <c r="O104" s="6" t="s">
        <v>577</v>
      </c>
      <c r="P104" s="6" t="s">
        <v>581</v>
      </c>
      <c r="Q104" s="6" t="s">
        <v>604</v>
      </c>
      <c r="R104" s="6" t="s">
        <v>637</v>
      </c>
      <c r="S104" s="15" t="s">
        <v>607</v>
      </c>
      <c r="CL104" s="3">
        <v>1</v>
      </c>
      <c r="CM104" s="2">
        <v>4</v>
      </c>
      <c r="CN104" s="3">
        <v>3</v>
      </c>
      <c r="CO104" s="2">
        <v>4</v>
      </c>
      <c r="CP104" s="3">
        <v>5</v>
      </c>
    </row>
    <row r="105" spans="1:95" ht="60.75" customHeight="1" x14ac:dyDescent="0.25">
      <c r="A105" s="2" t="s">
        <v>734</v>
      </c>
      <c r="B105" s="14" t="s">
        <v>328</v>
      </c>
      <c r="C105" s="14" t="s">
        <v>553</v>
      </c>
      <c r="E105" s="2">
        <v>38856602</v>
      </c>
      <c r="F105" s="2" t="str">
        <f t="shared" si="3"/>
        <v>https://www.google.fr/search?q=PUMA+38856602&amp;client=firefox-b&amp;tbm=isch&amp;source=lnms&amp;sa=X&amp;ved=0ahUKEwj59ILMoPnTAhXDDxoKHYTrBwYQ_AUIJigB&amp;biw=1920&amp;bih=1009</v>
      </c>
      <c r="G105" s="5" t="str">
        <f t="shared" si="4"/>
        <v>Google Images</v>
      </c>
      <c r="H105" s="2" t="s">
        <v>327</v>
      </c>
      <c r="I105" s="1">
        <v>17</v>
      </c>
      <c r="J105" s="17">
        <v>30.84</v>
      </c>
      <c r="K105" s="4">
        <f t="shared" si="5"/>
        <v>60</v>
      </c>
      <c r="L105" s="4">
        <v>120</v>
      </c>
      <c r="M105" s="6" t="s">
        <v>732</v>
      </c>
      <c r="N105" s="2" t="s">
        <v>544</v>
      </c>
      <c r="O105" s="6" t="s">
        <v>582</v>
      </c>
      <c r="P105" s="6" t="s">
        <v>590</v>
      </c>
      <c r="Q105" s="6" t="s">
        <v>602</v>
      </c>
      <c r="R105" s="6" t="s">
        <v>614</v>
      </c>
      <c r="S105" s="15" t="s">
        <v>621</v>
      </c>
      <c r="BH105" s="3">
        <v>2</v>
      </c>
      <c r="BI105" s="2">
        <v>3</v>
      </c>
      <c r="BJ105" s="3">
        <v>1</v>
      </c>
      <c r="BL105" s="3">
        <v>1</v>
      </c>
      <c r="BM105" s="2">
        <v>1</v>
      </c>
      <c r="BN105" s="3">
        <v>4</v>
      </c>
      <c r="BO105" s="2">
        <v>3</v>
      </c>
      <c r="BQ105" s="2">
        <v>2</v>
      </c>
    </row>
    <row r="106" spans="1:95" ht="60.75" customHeight="1" x14ac:dyDescent="0.25">
      <c r="A106" s="2" t="s">
        <v>734</v>
      </c>
      <c r="B106" s="14" t="s">
        <v>448</v>
      </c>
      <c r="C106" s="14" t="s">
        <v>553</v>
      </c>
      <c r="E106" s="2">
        <v>67022201</v>
      </c>
      <c r="F106" s="2" t="str">
        <f t="shared" si="3"/>
        <v>https://www.google.fr/search?q=PUMA+67022201&amp;client=firefox-b&amp;tbm=isch&amp;source=lnms&amp;sa=X&amp;ved=0ahUKEwj59ILMoPnTAhXDDxoKHYTrBwYQ_AUIJigB&amp;biw=1920&amp;bih=1009</v>
      </c>
      <c r="G106" s="5" t="str">
        <f t="shared" si="4"/>
        <v>Google Images</v>
      </c>
      <c r="H106" s="2" t="s">
        <v>449</v>
      </c>
      <c r="I106" s="1">
        <v>16</v>
      </c>
      <c r="J106" s="17">
        <v>10.755000000000001</v>
      </c>
      <c r="K106" s="4">
        <f t="shared" si="5"/>
        <v>17.5</v>
      </c>
      <c r="L106" s="4">
        <v>35</v>
      </c>
      <c r="M106" s="6" t="s">
        <v>731</v>
      </c>
      <c r="N106" s="2" t="s">
        <v>544</v>
      </c>
      <c r="O106" s="6" t="s">
        <v>579</v>
      </c>
      <c r="P106" s="6" t="s">
        <v>585</v>
      </c>
      <c r="Q106" s="6" t="s">
        <v>604</v>
      </c>
      <c r="R106" s="6" t="s">
        <v>624</v>
      </c>
      <c r="S106" s="15" t="s">
        <v>606</v>
      </c>
      <c r="CL106" s="3">
        <v>3</v>
      </c>
      <c r="CM106" s="2">
        <v>2</v>
      </c>
      <c r="CN106" s="3">
        <v>6</v>
      </c>
      <c r="CO106" s="2">
        <v>3</v>
      </c>
      <c r="CP106" s="3">
        <v>1</v>
      </c>
      <c r="CQ106" s="2">
        <v>1</v>
      </c>
    </row>
    <row r="107" spans="1:95" ht="60.75" customHeight="1" x14ac:dyDescent="0.25">
      <c r="A107" s="2" t="s">
        <v>734</v>
      </c>
      <c r="B107" s="14" t="s">
        <v>302</v>
      </c>
      <c r="C107" s="14" t="s">
        <v>553</v>
      </c>
      <c r="E107" s="2">
        <v>38485302</v>
      </c>
      <c r="F107" s="2" t="str">
        <f t="shared" si="3"/>
        <v>https://www.google.fr/search?q=PUMA+38485302&amp;client=firefox-b&amp;tbm=isch&amp;source=lnms&amp;sa=X&amp;ved=0ahUKEwj59ILMoPnTAhXDDxoKHYTrBwYQ_AUIJigB&amp;biw=1920&amp;bih=1009</v>
      </c>
      <c r="G107" s="5" t="str">
        <f t="shared" si="4"/>
        <v>Google Images</v>
      </c>
      <c r="H107" s="2" t="s">
        <v>301</v>
      </c>
      <c r="I107" s="1">
        <v>15</v>
      </c>
      <c r="J107" s="17">
        <v>28.78</v>
      </c>
      <c r="K107" s="4">
        <f t="shared" si="5"/>
        <v>50</v>
      </c>
      <c r="L107" s="4">
        <v>100</v>
      </c>
      <c r="M107" s="6" t="s">
        <v>732</v>
      </c>
      <c r="N107" s="2" t="s">
        <v>544</v>
      </c>
      <c r="O107" s="6" t="s">
        <v>582</v>
      </c>
      <c r="P107" s="6" t="s">
        <v>590</v>
      </c>
      <c r="Q107" s="6" t="s">
        <v>602</v>
      </c>
      <c r="R107" s="6" t="s">
        <v>614</v>
      </c>
      <c r="S107" s="15" t="s">
        <v>628</v>
      </c>
      <c r="BH107" s="3">
        <v>2</v>
      </c>
      <c r="BI107" s="2">
        <v>2</v>
      </c>
      <c r="BJ107" s="3">
        <v>2</v>
      </c>
      <c r="BL107" s="3">
        <v>1</v>
      </c>
      <c r="BM107" s="2">
        <v>3</v>
      </c>
      <c r="BN107" s="3">
        <v>1</v>
      </c>
      <c r="BO107" s="2">
        <v>2</v>
      </c>
      <c r="BQ107" s="2">
        <v>2</v>
      </c>
    </row>
    <row r="108" spans="1:95" ht="60.75" customHeight="1" x14ac:dyDescent="0.25">
      <c r="A108" s="2" t="s">
        <v>734</v>
      </c>
      <c r="B108" s="14" t="s">
        <v>315</v>
      </c>
      <c r="C108" s="14" t="s">
        <v>553</v>
      </c>
      <c r="E108" s="2">
        <v>38627801</v>
      </c>
      <c r="F108" s="2" t="str">
        <f t="shared" si="3"/>
        <v>https://www.google.fr/search?q=PUMA+38627801&amp;client=firefox-b&amp;tbm=isch&amp;source=lnms&amp;sa=X&amp;ved=0ahUKEwj59ILMoPnTAhXDDxoKHYTrBwYQ_AUIJigB&amp;biw=1920&amp;bih=1009</v>
      </c>
      <c r="G108" s="5" t="str">
        <f t="shared" si="4"/>
        <v>Google Images</v>
      </c>
      <c r="H108" s="2" t="s">
        <v>316</v>
      </c>
      <c r="I108" s="1">
        <v>15</v>
      </c>
      <c r="J108" s="17">
        <v>31.355</v>
      </c>
      <c r="K108" s="4">
        <f t="shared" si="5"/>
        <v>55</v>
      </c>
      <c r="L108" s="4">
        <v>110</v>
      </c>
      <c r="M108" s="6" t="s">
        <v>732</v>
      </c>
      <c r="N108" s="2" t="s">
        <v>544</v>
      </c>
      <c r="O108" s="6" t="s">
        <v>582</v>
      </c>
      <c r="P108" s="6" t="s">
        <v>590</v>
      </c>
      <c r="Q108" s="6" t="s">
        <v>602</v>
      </c>
      <c r="R108" s="6" t="s">
        <v>614</v>
      </c>
      <c r="S108" s="15" t="s">
        <v>632</v>
      </c>
      <c r="BH108" s="3">
        <v>1</v>
      </c>
      <c r="BI108" s="2">
        <v>4</v>
      </c>
      <c r="BL108" s="3">
        <v>2</v>
      </c>
      <c r="BM108" s="2">
        <v>2</v>
      </c>
      <c r="BN108" s="3">
        <v>3</v>
      </c>
      <c r="BO108" s="2">
        <v>2</v>
      </c>
      <c r="BQ108" s="2">
        <v>1</v>
      </c>
    </row>
    <row r="109" spans="1:95" ht="60.75" customHeight="1" x14ac:dyDescent="0.25">
      <c r="A109" s="2" t="s">
        <v>734</v>
      </c>
      <c r="B109" s="14" t="s">
        <v>442</v>
      </c>
      <c r="C109" s="14" t="s">
        <v>553</v>
      </c>
      <c r="E109" s="2">
        <v>67010601</v>
      </c>
      <c r="F109" s="2" t="str">
        <f t="shared" si="3"/>
        <v>https://www.google.fr/search?q=PUMA+67010601&amp;client=firefox-b&amp;tbm=isch&amp;source=lnms&amp;sa=X&amp;ved=0ahUKEwj59ILMoPnTAhXDDxoKHYTrBwYQ_AUIJigB&amp;biw=1920&amp;bih=1009</v>
      </c>
      <c r="G109" s="5" t="str">
        <f t="shared" si="4"/>
        <v>Google Images</v>
      </c>
      <c r="H109" s="2" t="s">
        <v>443</v>
      </c>
      <c r="I109" s="1">
        <v>15</v>
      </c>
      <c r="J109" s="17">
        <v>14.36</v>
      </c>
      <c r="K109" s="4">
        <f t="shared" si="5"/>
        <v>25</v>
      </c>
      <c r="L109" s="4">
        <v>50</v>
      </c>
      <c r="M109" s="6" t="s">
        <v>731</v>
      </c>
      <c r="N109" s="2" t="s">
        <v>544</v>
      </c>
      <c r="O109" s="6" t="s">
        <v>577</v>
      </c>
      <c r="P109" s="6" t="s">
        <v>585</v>
      </c>
      <c r="Q109" s="6" t="s">
        <v>604</v>
      </c>
      <c r="R109" s="6" t="s">
        <v>637</v>
      </c>
      <c r="S109" s="15" t="s">
        <v>606</v>
      </c>
      <c r="CL109" s="3">
        <v>3</v>
      </c>
      <c r="CM109" s="2">
        <v>4</v>
      </c>
      <c r="CN109" s="3">
        <v>4</v>
      </c>
      <c r="CO109" s="2">
        <v>2</v>
      </c>
      <c r="CP109" s="3">
        <v>1</v>
      </c>
      <c r="CQ109" s="2">
        <v>1</v>
      </c>
    </row>
    <row r="110" spans="1:95" ht="60.75" customHeight="1" x14ac:dyDescent="0.25">
      <c r="A110" s="2" t="s">
        <v>734</v>
      </c>
      <c r="B110" s="14" t="s">
        <v>514</v>
      </c>
      <c r="C110" s="14" t="s">
        <v>553</v>
      </c>
      <c r="E110" s="2">
        <v>84709201</v>
      </c>
      <c r="F110" s="2" t="str">
        <f t="shared" si="3"/>
        <v>https://www.google.fr/search?q=PUMA+84709201&amp;client=firefox-b&amp;tbm=isch&amp;source=lnms&amp;sa=X&amp;ved=0ahUKEwj59ILMoPnTAhXDDxoKHYTrBwYQ_AUIJigB&amp;biw=1920&amp;bih=1009</v>
      </c>
      <c r="G110" s="5" t="str">
        <f t="shared" si="4"/>
        <v>Google Images</v>
      </c>
      <c r="H110" s="2" t="s">
        <v>515</v>
      </c>
      <c r="I110" s="1">
        <v>15</v>
      </c>
      <c r="J110" s="17">
        <v>18.48</v>
      </c>
      <c r="K110" s="4">
        <f t="shared" si="5"/>
        <v>32.5</v>
      </c>
      <c r="L110" s="4">
        <v>65</v>
      </c>
      <c r="M110" s="6" t="s">
        <v>731</v>
      </c>
      <c r="N110" s="2" t="s">
        <v>544</v>
      </c>
      <c r="O110" s="6" t="s">
        <v>591</v>
      </c>
      <c r="P110" s="6" t="s">
        <v>593</v>
      </c>
      <c r="Q110" s="6" t="s">
        <v>602</v>
      </c>
      <c r="R110" s="6" t="s">
        <v>614</v>
      </c>
      <c r="S110" s="15" t="s">
        <v>606</v>
      </c>
      <c r="U110" s="2">
        <v>1</v>
      </c>
      <c r="V110" s="3">
        <v>1</v>
      </c>
      <c r="W110" s="2">
        <v>5</v>
      </c>
      <c r="X110" s="3">
        <v>5</v>
      </c>
      <c r="Y110" s="2">
        <v>3</v>
      </c>
    </row>
    <row r="111" spans="1:95" ht="60.75" customHeight="1" x14ac:dyDescent="0.25">
      <c r="A111" s="2" t="s">
        <v>734</v>
      </c>
      <c r="B111" s="14" t="s">
        <v>531</v>
      </c>
      <c r="C111" s="14" t="s">
        <v>553</v>
      </c>
      <c r="E111" s="2">
        <v>84985601</v>
      </c>
      <c r="F111" s="2" t="str">
        <f t="shared" si="3"/>
        <v>https://www.google.fr/search?q=PUMA+84985601&amp;client=firefox-b&amp;tbm=isch&amp;source=lnms&amp;sa=X&amp;ved=0ahUKEwj59ILMoPnTAhXDDxoKHYTrBwYQ_AUIJigB&amp;biw=1920&amp;bih=1009</v>
      </c>
      <c r="G111" s="5" t="str">
        <f t="shared" si="4"/>
        <v>Google Images</v>
      </c>
      <c r="H111" s="2" t="s">
        <v>532</v>
      </c>
      <c r="I111" s="1">
        <v>14</v>
      </c>
      <c r="J111" s="17">
        <v>14.875</v>
      </c>
      <c r="K111" s="4">
        <f t="shared" si="5"/>
        <v>25</v>
      </c>
      <c r="L111" s="4">
        <v>50</v>
      </c>
      <c r="M111" s="6" t="s">
        <v>731</v>
      </c>
      <c r="N111" s="2" t="s">
        <v>544</v>
      </c>
      <c r="O111" s="6" t="s">
        <v>579</v>
      </c>
      <c r="P111" s="6" t="s">
        <v>593</v>
      </c>
      <c r="Q111" s="6" t="s">
        <v>602</v>
      </c>
      <c r="R111" s="6" t="s">
        <v>703</v>
      </c>
      <c r="S111" s="15" t="s">
        <v>606</v>
      </c>
      <c r="W111" s="2">
        <v>14</v>
      </c>
    </row>
    <row r="112" spans="1:95" ht="60.75" customHeight="1" x14ac:dyDescent="0.25">
      <c r="A112" s="2" t="s">
        <v>734</v>
      </c>
      <c r="B112" s="14" t="s">
        <v>530</v>
      </c>
      <c r="C112" s="14" t="s">
        <v>553</v>
      </c>
      <c r="E112" s="2">
        <v>84985370</v>
      </c>
      <c r="F112" s="2" t="str">
        <f t="shared" si="3"/>
        <v>https://www.google.fr/search?q=PUMA+84985370&amp;client=firefox-b&amp;tbm=isch&amp;source=lnms&amp;sa=X&amp;ved=0ahUKEwj59ILMoPnTAhXDDxoKHYTrBwYQ_AUIJigB&amp;biw=1920&amp;bih=1009</v>
      </c>
      <c r="G112" s="5" t="str">
        <f t="shared" si="4"/>
        <v>Google Images</v>
      </c>
      <c r="H112" s="2" t="s">
        <v>528</v>
      </c>
      <c r="I112" s="1">
        <v>14</v>
      </c>
      <c r="J112" s="17">
        <v>14.875</v>
      </c>
      <c r="K112" s="4">
        <f t="shared" si="5"/>
        <v>22.5</v>
      </c>
      <c r="L112" s="4">
        <v>45</v>
      </c>
      <c r="M112" s="6" t="s">
        <v>731</v>
      </c>
      <c r="N112" s="2" t="s">
        <v>544</v>
      </c>
      <c r="O112" s="6" t="s">
        <v>579</v>
      </c>
      <c r="P112" s="6" t="s">
        <v>593</v>
      </c>
      <c r="Q112" s="6" t="s">
        <v>602</v>
      </c>
      <c r="R112" s="6" t="s">
        <v>703</v>
      </c>
      <c r="S112" s="15" t="s">
        <v>633</v>
      </c>
      <c r="U112" s="2">
        <v>1</v>
      </c>
      <c r="V112" s="3">
        <v>6</v>
      </c>
      <c r="X112" s="3">
        <v>3</v>
      </c>
      <c r="Y112" s="2">
        <v>2</v>
      </c>
      <c r="Z112" s="3">
        <v>2</v>
      </c>
    </row>
    <row r="113" spans="1:95" ht="60.75" customHeight="1" x14ac:dyDescent="0.25">
      <c r="A113" s="2" t="s">
        <v>734</v>
      </c>
      <c r="B113" s="14" t="s">
        <v>82</v>
      </c>
      <c r="C113" s="14" t="s">
        <v>543</v>
      </c>
      <c r="E113" s="2">
        <v>37094801</v>
      </c>
      <c r="F113" s="2" t="str">
        <f t="shared" si="3"/>
        <v>https://www.google.fr/search?q=PUMA+37094801&amp;client=firefox-b&amp;tbm=isch&amp;source=lnms&amp;sa=X&amp;ved=0ahUKEwj59ILMoPnTAhXDDxoKHYTrBwYQ_AUIJigB&amp;biw=1920&amp;bih=1009</v>
      </c>
      <c r="G113" s="5" t="str">
        <f t="shared" si="4"/>
        <v>Google Images</v>
      </c>
      <c r="H113" s="2" t="s">
        <v>83</v>
      </c>
      <c r="I113" s="1">
        <v>14</v>
      </c>
      <c r="J113" s="17">
        <v>26.72</v>
      </c>
      <c r="K113" s="4">
        <f t="shared" si="5"/>
        <v>60</v>
      </c>
      <c r="L113" s="4">
        <v>120</v>
      </c>
      <c r="M113" s="6" t="s">
        <v>732</v>
      </c>
      <c r="N113" s="2" t="s">
        <v>544</v>
      </c>
      <c r="O113" s="6" t="s">
        <v>582</v>
      </c>
      <c r="P113" s="6" t="s">
        <v>701</v>
      </c>
      <c r="Q113" s="6" t="s">
        <v>602</v>
      </c>
      <c r="R113" s="6" t="s">
        <v>614</v>
      </c>
      <c r="S113" s="15">
        <v>0</v>
      </c>
      <c r="AA113" s="2">
        <v>14</v>
      </c>
    </row>
    <row r="114" spans="1:95" ht="60.75" customHeight="1" x14ac:dyDescent="0.25">
      <c r="A114" s="2" t="s">
        <v>734</v>
      </c>
      <c r="B114" s="14" t="s">
        <v>541</v>
      </c>
      <c r="C114" s="14" t="s">
        <v>553</v>
      </c>
      <c r="E114" s="2">
        <v>84999101</v>
      </c>
      <c r="F114" s="2" t="str">
        <f t="shared" si="3"/>
        <v>https://www.google.fr/search?q=PUMA+84999101&amp;client=firefox-b&amp;tbm=isch&amp;source=lnms&amp;sa=X&amp;ved=0ahUKEwj59ILMoPnTAhXDDxoKHYTrBwYQ_AUIJigB&amp;biw=1920&amp;bih=1009</v>
      </c>
      <c r="G114" s="5" t="str">
        <f t="shared" si="4"/>
        <v>Google Images</v>
      </c>
      <c r="H114" s="2" t="s">
        <v>542</v>
      </c>
      <c r="I114" s="1">
        <v>14</v>
      </c>
      <c r="J114" s="17">
        <v>14.36</v>
      </c>
      <c r="K114" s="4">
        <f t="shared" si="5"/>
        <v>22.5</v>
      </c>
      <c r="L114" s="4">
        <v>45</v>
      </c>
      <c r="M114" s="6" t="s">
        <v>731</v>
      </c>
      <c r="N114" s="2" t="s">
        <v>544</v>
      </c>
      <c r="O114" s="6" t="s">
        <v>579</v>
      </c>
      <c r="P114" s="6" t="s">
        <v>593</v>
      </c>
      <c r="Q114" s="6" t="s">
        <v>602</v>
      </c>
      <c r="R114" s="6" t="s">
        <v>614</v>
      </c>
      <c r="S114" s="15" t="s">
        <v>606</v>
      </c>
      <c r="U114" s="2">
        <v>2</v>
      </c>
      <c r="V114" s="3">
        <v>3</v>
      </c>
      <c r="W114" s="2">
        <v>2</v>
      </c>
      <c r="X114" s="3">
        <v>6</v>
      </c>
      <c r="Y114" s="2">
        <v>1</v>
      </c>
    </row>
    <row r="115" spans="1:95" ht="60.75" customHeight="1" x14ac:dyDescent="0.25">
      <c r="A115" s="2" t="s">
        <v>734</v>
      </c>
      <c r="B115" s="14" t="s">
        <v>529</v>
      </c>
      <c r="C115" s="14" t="s">
        <v>553</v>
      </c>
      <c r="E115" s="2">
        <v>84985304</v>
      </c>
      <c r="F115" s="2" t="str">
        <f t="shared" si="3"/>
        <v>https://www.google.fr/search?q=PUMA+84985304&amp;client=firefox-b&amp;tbm=isch&amp;source=lnms&amp;sa=X&amp;ved=0ahUKEwj59ILMoPnTAhXDDxoKHYTrBwYQ_AUIJigB&amp;biw=1920&amp;bih=1009</v>
      </c>
      <c r="G115" s="5" t="str">
        <f t="shared" si="4"/>
        <v>Google Images</v>
      </c>
      <c r="H115" s="2" t="s">
        <v>528</v>
      </c>
      <c r="I115" s="1">
        <v>13</v>
      </c>
      <c r="J115" s="17">
        <v>14.875</v>
      </c>
      <c r="K115" s="4">
        <f t="shared" si="5"/>
        <v>22.5</v>
      </c>
      <c r="L115" s="4">
        <v>45</v>
      </c>
      <c r="M115" s="6" t="s">
        <v>731</v>
      </c>
      <c r="N115" s="2" t="s">
        <v>544</v>
      </c>
      <c r="O115" s="6" t="s">
        <v>579</v>
      </c>
      <c r="P115" s="6" t="s">
        <v>593</v>
      </c>
      <c r="Q115" s="6" t="s">
        <v>602</v>
      </c>
      <c r="R115" s="6" t="s">
        <v>703</v>
      </c>
      <c r="S115" s="15" t="s">
        <v>635</v>
      </c>
      <c r="U115" s="2">
        <v>2</v>
      </c>
      <c r="V115" s="3">
        <v>4</v>
      </c>
      <c r="W115" s="2">
        <v>3</v>
      </c>
      <c r="X115" s="3">
        <v>2</v>
      </c>
      <c r="Y115" s="2">
        <v>2</v>
      </c>
    </row>
    <row r="116" spans="1:95" ht="60.75" customHeight="1" x14ac:dyDescent="0.25">
      <c r="A116" s="2" t="s">
        <v>734</v>
      </c>
      <c r="B116" s="14" t="s">
        <v>460</v>
      </c>
      <c r="C116" s="14" t="s">
        <v>553</v>
      </c>
      <c r="E116" s="2">
        <v>67289201</v>
      </c>
      <c r="F116" s="2" t="str">
        <f t="shared" si="3"/>
        <v>https://www.google.fr/search?q=PUMA+67289201&amp;client=firefox-b&amp;tbm=isch&amp;source=lnms&amp;sa=X&amp;ved=0ahUKEwj59ILMoPnTAhXDDxoKHYTrBwYQ_AUIJigB&amp;biw=1920&amp;bih=1009</v>
      </c>
      <c r="G116" s="5" t="str">
        <f t="shared" si="4"/>
        <v>Google Images</v>
      </c>
      <c r="H116" s="2" t="s">
        <v>461</v>
      </c>
      <c r="I116" s="1">
        <v>13</v>
      </c>
      <c r="J116" s="17">
        <v>9.7249999999999996</v>
      </c>
      <c r="K116" s="4">
        <f t="shared" si="5"/>
        <v>14</v>
      </c>
      <c r="L116" s="4">
        <v>28</v>
      </c>
      <c r="M116" s="6" t="s">
        <v>731</v>
      </c>
      <c r="N116" s="2" t="s">
        <v>544</v>
      </c>
      <c r="O116" s="6" t="s">
        <v>579</v>
      </c>
      <c r="P116" s="6" t="s">
        <v>585</v>
      </c>
      <c r="Q116" s="6" t="s">
        <v>604</v>
      </c>
      <c r="R116" s="6" t="s">
        <v>624</v>
      </c>
      <c r="S116" s="15" t="s">
        <v>606</v>
      </c>
      <c r="CL116" s="3">
        <v>1</v>
      </c>
      <c r="CM116" s="2">
        <v>2</v>
      </c>
      <c r="CN116" s="3">
        <v>3</v>
      </c>
      <c r="CO116" s="2">
        <v>1</v>
      </c>
      <c r="CP116" s="3">
        <v>4</v>
      </c>
      <c r="CQ116" s="2">
        <v>2</v>
      </c>
    </row>
    <row r="117" spans="1:95" ht="60.75" customHeight="1" x14ac:dyDescent="0.25">
      <c r="A117" s="2" t="s">
        <v>734</v>
      </c>
      <c r="B117" s="14" t="s">
        <v>488</v>
      </c>
      <c r="C117" s="14" t="s">
        <v>553</v>
      </c>
      <c r="E117" s="2" t="s">
        <v>558</v>
      </c>
      <c r="F117" s="2" t="str">
        <f t="shared" si="3"/>
        <v>https://www.google.fr/search?q=PUMA+767264M1&amp;client=firefox-b&amp;tbm=isch&amp;source=lnms&amp;sa=X&amp;ved=0ahUKEwj59ILMoPnTAhXDDxoKHYTrBwYQ_AUIJigB&amp;biw=1920&amp;bih=1009</v>
      </c>
      <c r="G117" s="5" t="str">
        <f t="shared" si="4"/>
        <v>Google Images</v>
      </c>
      <c r="H117" s="2" t="s">
        <v>489</v>
      </c>
      <c r="I117" s="1">
        <v>12</v>
      </c>
      <c r="J117" s="17">
        <v>21.57</v>
      </c>
      <c r="K117" s="4">
        <f t="shared" si="5"/>
        <v>40</v>
      </c>
      <c r="L117" s="4">
        <v>80</v>
      </c>
      <c r="M117" s="6" t="s">
        <v>731</v>
      </c>
      <c r="N117" s="2" t="s">
        <v>544</v>
      </c>
      <c r="O117" s="6" t="s">
        <v>577</v>
      </c>
      <c r="P117" s="6" t="s">
        <v>578</v>
      </c>
      <c r="Q117" s="6" t="s">
        <v>602</v>
      </c>
      <c r="R117" s="6" t="s">
        <v>703</v>
      </c>
      <c r="S117" s="15" t="s">
        <v>663</v>
      </c>
      <c r="U117" s="2">
        <v>1</v>
      </c>
      <c r="V117" s="3">
        <v>4</v>
      </c>
      <c r="W117" s="2">
        <v>3</v>
      </c>
      <c r="X117" s="3">
        <v>2</v>
      </c>
      <c r="Y117" s="2">
        <v>2</v>
      </c>
    </row>
    <row r="118" spans="1:95" ht="60.75" customHeight="1" x14ac:dyDescent="0.25">
      <c r="A118" s="2" t="s">
        <v>734</v>
      </c>
      <c r="B118" s="14" t="s">
        <v>510</v>
      </c>
      <c r="C118" s="14" t="s">
        <v>553</v>
      </c>
      <c r="E118" s="2" t="s">
        <v>566</v>
      </c>
      <c r="F118" s="2" t="str">
        <f t="shared" si="3"/>
        <v>https://www.google.fr/search?q=PUMA+769663GG&amp;client=firefox-b&amp;tbm=isch&amp;source=lnms&amp;sa=X&amp;ved=0ahUKEwj59ILMoPnTAhXDDxoKHYTrBwYQ_AUIJigB&amp;biw=1920&amp;bih=1009</v>
      </c>
      <c r="G118" s="5" t="str">
        <f t="shared" si="4"/>
        <v>Google Images</v>
      </c>
      <c r="H118" s="2" t="s">
        <v>511</v>
      </c>
      <c r="I118" s="1">
        <v>12</v>
      </c>
      <c r="J118" s="17">
        <v>17.45</v>
      </c>
      <c r="K118" s="4">
        <f t="shared" si="5"/>
        <v>30</v>
      </c>
      <c r="L118" s="4">
        <v>60</v>
      </c>
      <c r="M118" s="6" t="s">
        <v>731</v>
      </c>
      <c r="N118" s="2" t="s">
        <v>544</v>
      </c>
      <c r="O118" s="6" t="s">
        <v>579</v>
      </c>
      <c r="P118" s="6" t="s">
        <v>578</v>
      </c>
      <c r="Q118" s="6" t="s">
        <v>602</v>
      </c>
      <c r="R118" s="6" t="s">
        <v>703</v>
      </c>
      <c r="S118" s="15" t="s">
        <v>657</v>
      </c>
      <c r="U118" s="2">
        <v>2</v>
      </c>
      <c r="V118" s="3">
        <v>5</v>
      </c>
      <c r="W118" s="2">
        <v>3</v>
      </c>
      <c r="X118" s="3">
        <v>2</v>
      </c>
    </row>
    <row r="119" spans="1:95" ht="60.75" customHeight="1" x14ac:dyDescent="0.25">
      <c r="A119" s="2" t="s">
        <v>734</v>
      </c>
      <c r="B119" s="14" t="s">
        <v>305</v>
      </c>
      <c r="C119" s="14" t="s">
        <v>553</v>
      </c>
      <c r="E119" s="2">
        <v>38559706</v>
      </c>
      <c r="F119" s="2" t="str">
        <f t="shared" si="3"/>
        <v>https://www.google.fr/search?q=PUMA+38559706&amp;client=firefox-b&amp;tbm=isch&amp;source=lnms&amp;sa=X&amp;ved=0ahUKEwj59ILMoPnTAhXDDxoKHYTrBwYQ_AUIJigB&amp;biw=1920&amp;bih=1009</v>
      </c>
      <c r="G119" s="5" t="str">
        <f t="shared" si="4"/>
        <v>Google Images</v>
      </c>
      <c r="H119" s="2" t="s">
        <v>304</v>
      </c>
      <c r="I119" s="1">
        <v>12</v>
      </c>
      <c r="J119" s="17">
        <v>31.355</v>
      </c>
      <c r="K119" s="4">
        <f t="shared" si="5"/>
        <v>55</v>
      </c>
      <c r="L119" s="4">
        <v>110</v>
      </c>
      <c r="M119" s="6" t="s">
        <v>732</v>
      </c>
      <c r="N119" s="2" t="s">
        <v>544</v>
      </c>
      <c r="O119" s="6" t="s">
        <v>582</v>
      </c>
      <c r="P119" s="6" t="s">
        <v>590</v>
      </c>
      <c r="Q119" s="6" t="s">
        <v>602</v>
      </c>
      <c r="R119" s="6" t="s">
        <v>614</v>
      </c>
      <c r="S119" s="15" t="s">
        <v>631</v>
      </c>
      <c r="BH119" s="3">
        <v>1</v>
      </c>
      <c r="BI119" s="2">
        <v>2</v>
      </c>
      <c r="BJ119" s="3">
        <v>1</v>
      </c>
      <c r="BL119" s="3">
        <v>2</v>
      </c>
      <c r="BM119" s="2">
        <v>1</v>
      </c>
      <c r="BN119" s="3">
        <v>2</v>
      </c>
      <c r="BO119" s="2">
        <v>2</v>
      </c>
      <c r="BQ119" s="2">
        <v>1</v>
      </c>
    </row>
    <row r="120" spans="1:95" ht="60.75" customHeight="1" x14ac:dyDescent="0.25">
      <c r="A120" s="2" t="s">
        <v>734</v>
      </c>
      <c r="B120" s="14" t="s">
        <v>303</v>
      </c>
      <c r="C120" s="14" t="s">
        <v>553</v>
      </c>
      <c r="E120" s="2">
        <v>38559704</v>
      </c>
      <c r="F120" s="2" t="str">
        <f t="shared" si="3"/>
        <v>https://www.google.fr/search?q=PUMA+38559704&amp;client=firefox-b&amp;tbm=isch&amp;source=lnms&amp;sa=X&amp;ved=0ahUKEwj59ILMoPnTAhXDDxoKHYTrBwYQ_AUIJigB&amp;biw=1920&amp;bih=1009</v>
      </c>
      <c r="G120" s="5" t="str">
        <f t="shared" si="4"/>
        <v>Google Images</v>
      </c>
      <c r="H120" s="2" t="s">
        <v>304</v>
      </c>
      <c r="I120" s="1">
        <v>12</v>
      </c>
      <c r="J120" s="17">
        <v>31.355</v>
      </c>
      <c r="K120" s="4">
        <f t="shared" si="5"/>
        <v>55</v>
      </c>
      <c r="L120" s="4">
        <v>110</v>
      </c>
      <c r="M120" s="6" t="s">
        <v>732</v>
      </c>
      <c r="N120" s="2" t="s">
        <v>544</v>
      </c>
      <c r="O120" s="6" t="s">
        <v>582</v>
      </c>
      <c r="P120" s="6" t="s">
        <v>590</v>
      </c>
      <c r="Q120" s="6" t="s">
        <v>602</v>
      </c>
      <c r="R120" s="6" t="s">
        <v>614</v>
      </c>
      <c r="S120" s="15" t="s">
        <v>630</v>
      </c>
      <c r="BH120" s="3">
        <v>2</v>
      </c>
      <c r="BI120" s="2">
        <v>2</v>
      </c>
      <c r="BJ120" s="3">
        <v>1</v>
      </c>
      <c r="BL120" s="3">
        <v>2</v>
      </c>
      <c r="BM120" s="2">
        <v>1</v>
      </c>
      <c r="BN120" s="3">
        <v>2</v>
      </c>
      <c r="BO120" s="2">
        <v>2</v>
      </c>
    </row>
    <row r="121" spans="1:95" ht="60.75" customHeight="1" x14ac:dyDescent="0.25">
      <c r="A121" s="2" t="s">
        <v>734</v>
      </c>
      <c r="B121" s="14" t="s">
        <v>264</v>
      </c>
      <c r="C121" s="14" t="s">
        <v>553</v>
      </c>
      <c r="E121" s="2">
        <v>37387101</v>
      </c>
      <c r="F121" s="2" t="str">
        <f t="shared" si="3"/>
        <v>https://www.google.fr/search?q=PUMA+37387101&amp;client=firefox-b&amp;tbm=isch&amp;source=lnms&amp;sa=X&amp;ved=0ahUKEwj59ILMoPnTAhXDDxoKHYTrBwYQ_AUIJigB&amp;biw=1920&amp;bih=1009</v>
      </c>
      <c r="G121" s="5" t="str">
        <f t="shared" si="4"/>
        <v>Google Images</v>
      </c>
      <c r="H121" s="2" t="s">
        <v>263</v>
      </c>
      <c r="I121" s="1">
        <v>12</v>
      </c>
      <c r="J121" s="17">
        <v>28.78</v>
      </c>
      <c r="K121" s="4">
        <f t="shared" si="5"/>
        <v>50</v>
      </c>
      <c r="L121" s="4">
        <v>100</v>
      </c>
      <c r="M121" s="6" t="s">
        <v>732</v>
      </c>
      <c r="N121" s="2" t="s">
        <v>544</v>
      </c>
      <c r="O121" s="6" t="s">
        <v>582</v>
      </c>
      <c r="P121" s="6" t="s">
        <v>590</v>
      </c>
      <c r="Q121" s="6" t="s">
        <v>602</v>
      </c>
      <c r="R121" s="6" t="s">
        <v>614</v>
      </c>
      <c r="S121" s="15" t="s">
        <v>636</v>
      </c>
      <c r="BH121" s="3">
        <v>2</v>
      </c>
      <c r="BI121" s="2">
        <v>2</v>
      </c>
      <c r="BJ121" s="3">
        <v>2</v>
      </c>
      <c r="BL121" s="3">
        <v>2</v>
      </c>
      <c r="BM121" s="2">
        <v>2</v>
      </c>
      <c r="BO121" s="2">
        <v>2</v>
      </c>
    </row>
    <row r="122" spans="1:95" ht="60.75" customHeight="1" x14ac:dyDescent="0.25">
      <c r="A122" s="2" t="s">
        <v>734</v>
      </c>
      <c r="B122" s="14" t="s">
        <v>349</v>
      </c>
      <c r="C122" s="14" t="s">
        <v>553</v>
      </c>
      <c r="E122" s="2">
        <v>53337001</v>
      </c>
      <c r="F122" s="2" t="str">
        <f t="shared" si="3"/>
        <v>https://www.google.fr/search?q=PUMA+53337001&amp;client=firefox-b&amp;tbm=isch&amp;source=lnms&amp;sa=X&amp;ved=0ahUKEwj59ILMoPnTAhXDDxoKHYTrBwYQ_AUIJigB&amp;biw=1920&amp;bih=1009</v>
      </c>
      <c r="G122" s="5" t="str">
        <f t="shared" si="4"/>
        <v>Google Images</v>
      </c>
      <c r="H122" s="2" t="s">
        <v>350</v>
      </c>
      <c r="I122" s="1">
        <v>12</v>
      </c>
      <c r="J122" s="17">
        <v>28.78</v>
      </c>
      <c r="K122" s="4">
        <f t="shared" si="5"/>
        <v>60</v>
      </c>
      <c r="L122" s="4">
        <v>120</v>
      </c>
      <c r="M122" s="6" t="s">
        <v>731</v>
      </c>
      <c r="N122" s="2" t="s">
        <v>544</v>
      </c>
      <c r="O122" s="6" t="s">
        <v>577</v>
      </c>
      <c r="P122" s="6" t="s">
        <v>581</v>
      </c>
      <c r="Q122" s="6" t="s">
        <v>602</v>
      </c>
      <c r="R122" s="6" t="s">
        <v>703</v>
      </c>
      <c r="S122" s="15" t="s">
        <v>613</v>
      </c>
      <c r="U122" s="2">
        <v>3</v>
      </c>
      <c r="V122" s="3">
        <v>5</v>
      </c>
      <c r="W122" s="2">
        <v>3</v>
      </c>
      <c r="X122" s="3">
        <v>1</v>
      </c>
    </row>
    <row r="123" spans="1:95" ht="60.75" customHeight="1" x14ac:dyDescent="0.25">
      <c r="A123" s="2" t="s">
        <v>734</v>
      </c>
      <c r="B123" s="14" t="s">
        <v>288</v>
      </c>
      <c r="C123" s="14" t="s">
        <v>553</v>
      </c>
      <c r="E123" s="2">
        <v>38368301</v>
      </c>
      <c r="F123" s="2" t="str">
        <f t="shared" si="3"/>
        <v>https://www.google.fr/search?q=PUMA+38368301&amp;client=firefox-b&amp;tbm=isch&amp;source=lnms&amp;sa=X&amp;ved=0ahUKEwj59ILMoPnTAhXDDxoKHYTrBwYQ_AUIJigB&amp;biw=1920&amp;bih=1009</v>
      </c>
      <c r="G123" s="5" t="str">
        <f t="shared" si="4"/>
        <v>Google Images</v>
      </c>
      <c r="H123" s="2" t="s">
        <v>289</v>
      </c>
      <c r="I123" s="1">
        <v>12</v>
      </c>
      <c r="J123" s="17">
        <v>26.72</v>
      </c>
      <c r="K123" s="4">
        <f t="shared" si="5"/>
        <v>45</v>
      </c>
      <c r="L123" s="4">
        <v>90</v>
      </c>
      <c r="M123" s="6" t="s">
        <v>732</v>
      </c>
      <c r="N123" s="2" t="s">
        <v>544</v>
      </c>
      <c r="O123" s="6" t="s">
        <v>582</v>
      </c>
      <c r="P123" s="6" t="s">
        <v>590</v>
      </c>
      <c r="Q123" s="6" t="s">
        <v>602</v>
      </c>
      <c r="R123" s="6" t="s">
        <v>614</v>
      </c>
      <c r="S123" s="15" t="s">
        <v>648</v>
      </c>
      <c r="BH123" s="3">
        <v>1</v>
      </c>
      <c r="BI123" s="2">
        <v>1</v>
      </c>
      <c r="BJ123" s="3">
        <v>2</v>
      </c>
      <c r="BL123" s="3">
        <v>2</v>
      </c>
      <c r="BM123" s="2">
        <v>2</v>
      </c>
      <c r="BN123" s="3">
        <v>2</v>
      </c>
      <c r="BO123" s="2">
        <v>1</v>
      </c>
      <c r="BQ123" s="2">
        <v>1</v>
      </c>
    </row>
    <row r="124" spans="1:95" ht="60.75" customHeight="1" x14ac:dyDescent="0.25">
      <c r="A124" s="2" t="s">
        <v>734</v>
      </c>
      <c r="B124" s="14" t="s">
        <v>242</v>
      </c>
      <c r="C124" s="14" t="s">
        <v>570</v>
      </c>
      <c r="E124" s="2">
        <v>67021302</v>
      </c>
      <c r="F124" s="2" t="str">
        <f t="shared" si="3"/>
        <v>https://www.google.fr/search?q=PUMA+67021302&amp;client=firefox-b&amp;tbm=isch&amp;source=lnms&amp;sa=X&amp;ved=0ahUKEwj59ILMoPnTAhXDDxoKHYTrBwYQ_AUIJigB&amp;biw=1920&amp;bih=1009</v>
      </c>
      <c r="G124" s="5" t="str">
        <f t="shared" si="4"/>
        <v>Google Images</v>
      </c>
      <c r="H124" s="2" t="s">
        <v>241</v>
      </c>
      <c r="I124" s="1">
        <v>12</v>
      </c>
      <c r="J124" s="17">
        <v>7.665</v>
      </c>
      <c r="K124" s="4">
        <f t="shared" si="5"/>
        <v>11.5</v>
      </c>
      <c r="L124" s="4">
        <v>23</v>
      </c>
      <c r="M124" s="6" t="s">
        <v>731</v>
      </c>
      <c r="N124" s="2" t="s">
        <v>544</v>
      </c>
      <c r="O124" s="6" t="s">
        <v>586</v>
      </c>
      <c r="P124" s="6" t="s">
        <v>585</v>
      </c>
      <c r="Q124" s="6" t="s">
        <v>604</v>
      </c>
      <c r="R124" s="6" t="s">
        <v>624</v>
      </c>
      <c r="S124" s="15" t="s">
        <v>611</v>
      </c>
      <c r="CK124" s="2">
        <v>1</v>
      </c>
      <c r="CM124" s="2">
        <v>1</v>
      </c>
      <c r="CN124" s="3">
        <v>3</v>
      </c>
      <c r="CO124" s="2">
        <v>3</v>
      </c>
      <c r="CP124" s="3">
        <v>4</v>
      </c>
    </row>
    <row r="125" spans="1:95" ht="60.75" customHeight="1" x14ac:dyDescent="0.25">
      <c r="A125" s="2" t="s">
        <v>734</v>
      </c>
      <c r="B125" s="14" t="s">
        <v>246</v>
      </c>
      <c r="C125" s="14" t="s">
        <v>570</v>
      </c>
      <c r="E125" s="2">
        <v>67288501</v>
      </c>
      <c r="F125" s="2" t="str">
        <f t="shared" si="3"/>
        <v>https://www.google.fr/search?q=PUMA+67288501&amp;client=firefox-b&amp;tbm=isch&amp;source=lnms&amp;sa=X&amp;ved=0ahUKEwj59ILMoPnTAhXDDxoKHYTrBwYQ_AUIJigB&amp;biw=1920&amp;bih=1009</v>
      </c>
      <c r="G125" s="5" t="str">
        <f t="shared" si="4"/>
        <v>Google Images</v>
      </c>
      <c r="H125" s="2" t="s">
        <v>247</v>
      </c>
      <c r="I125" s="1">
        <v>12</v>
      </c>
      <c r="J125" s="17">
        <v>10.755000000000001</v>
      </c>
      <c r="K125" s="4">
        <f t="shared" si="5"/>
        <v>14</v>
      </c>
      <c r="L125" s="4">
        <v>28</v>
      </c>
      <c r="M125" s="6" t="s">
        <v>731</v>
      </c>
      <c r="N125" s="2" t="s">
        <v>544</v>
      </c>
      <c r="O125" s="6" t="s">
        <v>579</v>
      </c>
      <c r="P125" s="6" t="s">
        <v>585</v>
      </c>
      <c r="Q125" s="6" t="s">
        <v>604</v>
      </c>
      <c r="R125" s="6" t="s">
        <v>624</v>
      </c>
      <c r="S125" s="15" t="s">
        <v>606</v>
      </c>
      <c r="CM125" s="2">
        <v>1</v>
      </c>
      <c r="CN125" s="3">
        <v>6</v>
      </c>
      <c r="CO125" s="2">
        <v>4</v>
      </c>
      <c r="CP125" s="3">
        <v>1</v>
      </c>
    </row>
    <row r="126" spans="1:95" ht="60.75" customHeight="1" x14ac:dyDescent="0.25">
      <c r="A126" s="2" t="s">
        <v>734</v>
      </c>
      <c r="B126" s="14" t="s">
        <v>226</v>
      </c>
      <c r="C126" s="14" t="s">
        <v>551</v>
      </c>
      <c r="E126" s="2">
        <v>59911827</v>
      </c>
      <c r="F126" s="2" t="str">
        <f t="shared" si="3"/>
        <v>https://www.google.fr/search?q=PUMA+59911827&amp;client=firefox-b&amp;tbm=isch&amp;source=lnms&amp;sa=X&amp;ved=0ahUKEwj59ILMoPnTAhXDDxoKHYTrBwYQ_AUIJigB&amp;biw=1920&amp;bih=1009</v>
      </c>
      <c r="G126" s="5" t="str">
        <f t="shared" si="4"/>
        <v>Google Images</v>
      </c>
      <c r="H126" s="2" t="s">
        <v>227</v>
      </c>
      <c r="I126" s="1">
        <v>12</v>
      </c>
      <c r="J126" s="17">
        <v>2</v>
      </c>
      <c r="K126" s="4">
        <f t="shared" si="5"/>
        <v>25</v>
      </c>
      <c r="L126" s="4">
        <v>50</v>
      </c>
      <c r="M126" s="6" t="s">
        <v>731</v>
      </c>
      <c r="N126" s="2" t="s">
        <v>544</v>
      </c>
      <c r="O126" s="6" t="s">
        <v>587</v>
      </c>
      <c r="P126" s="6" t="s">
        <v>596</v>
      </c>
      <c r="Q126" s="6" t="s">
        <v>602</v>
      </c>
      <c r="R126" s="6" t="s">
        <v>703</v>
      </c>
      <c r="S126" s="15" t="s">
        <v>728</v>
      </c>
      <c r="U126" s="2">
        <v>12</v>
      </c>
    </row>
    <row r="127" spans="1:95" ht="60.75" customHeight="1" x14ac:dyDescent="0.25">
      <c r="A127" s="2" t="s">
        <v>734</v>
      </c>
      <c r="B127" s="14" t="s">
        <v>284</v>
      </c>
      <c r="C127" s="14" t="s">
        <v>553</v>
      </c>
      <c r="E127" s="2">
        <v>38311901</v>
      </c>
      <c r="F127" s="2" t="str">
        <f t="shared" ref="F127:F190" si="6">"https://www.google.fr/search?q="&amp;A127&amp;"+"&amp;E127&amp;"&amp;client=firefox-b&amp;tbm=isch&amp;source=lnms&amp;sa=X&amp;ved=0ahUKEwj59ILMoPnTAhXDDxoKHYTrBwYQ_AUIJigB&amp;biw=1920&amp;bih=1009"</f>
        <v>https://www.google.fr/search?q=PUMA+38311901&amp;client=firefox-b&amp;tbm=isch&amp;source=lnms&amp;sa=X&amp;ved=0ahUKEwj59ILMoPnTAhXDDxoKHYTrBwYQ_AUIJigB&amp;biw=1920&amp;bih=1009</v>
      </c>
      <c r="G127" s="5" t="str">
        <f t="shared" ref="G127:G190" si="7">HYPERLINK(F127,"Google Images")</f>
        <v>Google Images</v>
      </c>
      <c r="H127" s="2" t="s">
        <v>285</v>
      </c>
      <c r="I127" s="1">
        <v>12</v>
      </c>
      <c r="J127" s="17">
        <v>27.75</v>
      </c>
      <c r="K127" s="4">
        <f t="shared" si="5"/>
        <v>50</v>
      </c>
      <c r="L127" s="4">
        <v>100</v>
      </c>
      <c r="M127" s="6" t="s">
        <v>732</v>
      </c>
      <c r="N127" s="2" t="s">
        <v>544</v>
      </c>
      <c r="O127" s="6" t="s">
        <v>582</v>
      </c>
      <c r="P127" s="6" t="s">
        <v>590</v>
      </c>
      <c r="Q127" s="6" t="s">
        <v>602</v>
      </c>
      <c r="R127" s="6" t="s">
        <v>614</v>
      </c>
      <c r="S127" s="15" t="s">
        <v>676</v>
      </c>
      <c r="BH127" s="3">
        <v>1</v>
      </c>
      <c r="BI127" s="2">
        <v>1</v>
      </c>
      <c r="BJ127" s="3">
        <v>2</v>
      </c>
      <c r="BL127" s="3">
        <v>2</v>
      </c>
      <c r="BM127" s="2">
        <v>2</v>
      </c>
      <c r="BN127" s="3">
        <v>2</v>
      </c>
      <c r="BO127" s="2">
        <v>1</v>
      </c>
      <c r="BQ127" s="2">
        <v>1</v>
      </c>
    </row>
    <row r="128" spans="1:95" ht="60.75" customHeight="1" x14ac:dyDescent="0.25">
      <c r="A128" s="2" t="s">
        <v>734</v>
      </c>
      <c r="B128" s="14" t="s">
        <v>290</v>
      </c>
      <c r="C128" s="14" t="s">
        <v>553</v>
      </c>
      <c r="E128" s="2">
        <v>38398301</v>
      </c>
      <c r="F128" s="2" t="str">
        <f t="shared" si="6"/>
        <v>https://www.google.fr/search?q=PUMA+38398301&amp;client=firefox-b&amp;tbm=isch&amp;source=lnms&amp;sa=X&amp;ved=0ahUKEwj59ILMoPnTAhXDDxoKHYTrBwYQ_AUIJigB&amp;biw=1920&amp;bih=1009</v>
      </c>
      <c r="G128" s="5" t="str">
        <f t="shared" si="7"/>
        <v>Google Images</v>
      </c>
      <c r="H128" s="2" t="s">
        <v>291</v>
      </c>
      <c r="I128" s="1">
        <v>12</v>
      </c>
      <c r="J128" s="17">
        <v>30.84</v>
      </c>
      <c r="K128" s="4">
        <f t="shared" ref="K128:K191" si="8">L128/2</f>
        <v>60</v>
      </c>
      <c r="L128" s="4">
        <v>120</v>
      </c>
      <c r="M128" s="6" t="s">
        <v>732</v>
      </c>
      <c r="N128" s="2" t="s">
        <v>544</v>
      </c>
      <c r="O128" s="6" t="s">
        <v>582</v>
      </c>
      <c r="P128" s="6" t="s">
        <v>590</v>
      </c>
      <c r="Q128" s="6" t="s">
        <v>602</v>
      </c>
      <c r="R128" s="6" t="s">
        <v>614</v>
      </c>
      <c r="S128" s="15" t="s">
        <v>606</v>
      </c>
      <c r="BH128" s="3">
        <v>1</v>
      </c>
      <c r="BI128" s="2">
        <v>2</v>
      </c>
      <c r="BJ128" s="3">
        <v>1</v>
      </c>
      <c r="BL128" s="3">
        <v>2</v>
      </c>
      <c r="BM128" s="2">
        <v>1</v>
      </c>
      <c r="BN128" s="3">
        <v>2</v>
      </c>
      <c r="BO128" s="2">
        <v>2</v>
      </c>
      <c r="BQ128" s="2">
        <v>1</v>
      </c>
    </row>
    <row r="129" spans="1:95" ht="60.75" customHeight="1" x14ac:dyDescent="0.25">
      <c r="A129" s="2" t="s">
        <v>734</v>
      </c>
      <c r="B129" s="14" t="s">
        <v>420</v>
      </c>
      <c r="C129" s="14" t="s">
        <v>553</v>
      </c>
      <c r="E129" s="2">
        <v>58698517</v>
      </c>
      <c r="F129" s="2" t="str">
        <f t="shared" si="6"/>
        <v>https://www.google.fr/search?q=PUMA+58698517&amp;client=firefox-b&amp;tbm=isch&amp;source=lnms&amp;sa=X&amp;ved=0ahUKEwj59ILMoPnTAhXDDxoKHYTrBwYQ_AUIJigB&amp;biw=1920&amp;bih=1009</v>
      </c>
      <c r="G129" s="5" t="str">
        <f t="shared" si="7"/>
        <v>Google Images</v>
      </c>
      <c r="H129" s="2" t="s">
        <v>421</v>
      </c>
      <c r="I129" s="1">
        <v>12</v>
      </c>
      <c r="J129" s="17">
        <v>7.665</v>
      </c>
      <c r="K129" s="4">
        <f t="shared" si="8"/>
        <v>7.5</v>
      </c>
      <c r="L129" s="4">
        <v>15</v>
      </c>
      <c r="M129" s="6" t="s">
        <v>731</v>
      </c>
      <c r="N129" s="2" t="s">
        <v>544</v>
      </c>
      <c r="O129" s="6" t="s">
        <v>586</v>
      </c>
      <c r="P129" s="6" t="s">
        <v>585</v>
      </c>
      <c r="Q129" s="6" t="s">
        <v>604</v>
      </c>
      <c r="R129" s="6" t="s">
        <v>637</v>
      </c>
      <c r="S129" s="15" t="s">
        <v>649</v>
      </c>
      <c r="CH129" s="3">
        <v>3</v>
      </c>
      <c r="CI129" s="2">
        <v>2</v>
      </c>
      <c r="CJ129" s="3">
        <v>3</v>
      </c>
      <c r="CK129" s="2">
        <v>4</v>
      </c>
    </row>
    <row r="130" spans="1:95" ht="60.75" customHeight="1" x14ac:dyDescent="0.25">
      <c r="A130" s="2" t="s">
        <v>734</v>
      </c>
      <c r="B130" s="14" t="s">
        <v>269</v>
      </c>
      <c r="C130" s="14" t="s">
        <v>553</v>
      </c>
      <c r="E130" s="2">
        <v>37617107</v>
      </c>
      <c r="F130" s="2" t="str">
        <f t="shared" si="6"/>
        <v>https://www.google.fr/search?q=PUMA+37617107&amp;client=firefox-b&amp;tbm=isch&amp;source=lnms&amp;sa=X&amp;ved=0ahUKEwj59ILMoPnTAhXDDxoKHYTrBwYQ_AUIJigB&amp;biw=1920&amp;bih=1009</v>
      </c>
      <c r="G130" s="5" t="str">
        <f t="shared" si="7"/>
        <v>Google Images</v>
      </c>
      <c r="H130" s="2" t="s">
        <v>270</v>
      </c>
      <c r="I130" s="1">
        <v>12</v>
      </c>
      <c r="J130" s="17">
        <v>34.96</v>
      </c>
      <c r="K130" s="4">
        <f t="shared" si="8"/>
        <v>65</v>
      </c>
      <c r="L130" s="4">
        <v>130</v>
      </c>
      <c r="M130" s="6" t="s">
        <v>732</v>
      </c>
      <c r="N130" s="2" t="s">
        <v>544</v>
      </c>
      <c r="O130" s="6" t="s">
        <v>582</v>
      </c>
      <c r="P130" s="6" t="s">
        <v>598</v>
      </c>
      <c r="Q130" s="6" t="s">
        <v>602</v>
      </c>
      <c r="R130" s="6" t="s">
        <v>614</v>
      </c>
      <c r="S130" s="15" t="s">
        <v>696</v>
      </c>
      <c r="BH130" s="3">
        <v>2</v>
      </c>
      <c r="BI130" s="2">
        <v>1</v>
      </c>
      <c r="BL130" s="3">
        <v>5</v>
      </c>
      <c r="BN130" s="3">
        <v>1</v>
      </c>
      <c r="BO130" s="2">
        <v>2</v>
      </c>
      <c r="BQ130" s="2">
        <v>1</v>
      </c>
    </row>
    <row r="131" spans="1:95" ht="60.75" customHeight="1" x14ac:dyDescent="0.25">
      <c r="A131" s="2" t="s">
        <v>734</v>
      </c>
      <c r="B131" s="14" t="s">
        <v>512</v>
      </c>
      <c r="C131" s="14" t="s">
        <v>553</v>
      </c>
      <c r="E131" s="2" t="s">
        <v>567</v>
      </c>
      <c r="F131" s="2" t="str">
        <f t="shared" si="6"/>
        <v>https://www.google.fr/search?q=PUMA+769959MA&amp;client=firefox-b&amp;tbm=isch&amp;source=lnms&amp;sa=X&amp;ved=0ahUKEwj59ILMoPnTAhXDDxoKHYTrBwYQ_AUIJigB&amp;biw=1920&amp;bih=1009</v>
      </c>
      <c r="G131" s="5" t="str">
        <f t="shared" si="7"/>
        <v>Google Images</v>
      </c>
      <c r="H131" s="2" t="s">
        <v>513</v>
      </c>
      <c r="I131" s="1">
        <v>11</v>
      </c>
      <c r="J131" s="17">
        <v>13.845000000000001</v>
      </c>
      <c r="K131" s="4">
        <f t="shared" si="8"/>
        <v>22.5</v>
      </c>
      <c r="L131" s="4">
        <v>45</v>
      </c>
      <c r="M131" s="6" t="s">
        <v>731</v>
      </c>
      <c r="N131" s="2" t="s">
        <v>544</v>
      </c>
      <c r="O131" s="6" t="s">
        <v>579</v>
      </c>
      <c r="P131" s="6" t="s">
        <v>578</v>
      </c>
      <c r="Q131" s="6" t="s">
        <v>602</v>
      </c>
      <c r="R131" s="6" t="s">
        <v>703</v>
      </c>
      <c r="S131" s="15" t="s">
        <v>664</v>
      </c>
      <c r="U131" s="2">
        <v>1</v>
      </c>
      <c r="V131" s="3">
        <v>2</v>
      </c>
      <c r="W131" s="2">
        <v>3</v>
      </c>
      <c r="X131" s="3">
        <v>4</v>
      </c>
      <c r="Y131" s="2">
        <v>1</v>
      </c>
    </row>
    <row r="132" spans="1:95" ht="60.75" customHeight="1" x14ac:dyDescent="0.25">
      <c r="A132" s="2" t="s">
        <v>734</v>
      </c>
      <c r="B132" s="14" t="s">
        <v>319</v>
      </c>
      <c r="C132" s="14" t="s">
        <v>553</v>
      </c>
      <c r="E132" s="2">
        <v>38745901</v>
      </c>
      <c r="F132" s="2" t="str">
        <f t="shared" si="6"/>
        <v>https://www.google.fr/search?q=PUMA+38745901&amp;client=firefox-b&amp;tbm=isch&amp;source=lnms&amp;sa=X&amp;ved=0ahUKEwj59ILMoPnTAhXDDxoKHYTrBwYQ_AUIJigB&amp;biw=1920&amp;bih=1009</v>
      </c>
      <c r="G132" s="5" t="str">
        <f t="shared" si="7"/>
        <v>Google Images</v>
      </c>
      <c r="H132" s="2" t="s">
        <v>320</v>
      </c>
      <c r="I132" s="1">
        <v>11</v>
      </c>
      <c r="J132" s="17">
        <v>31.355</v>
      </c>
      <c r="K132" s="4">
        <f t="shared" si="8"/>
        <v>55</v>
      </c>
      <c r="L132" s="4">
        <v>110</v>
      </c>
      <c r="M132" s="6" t="s">
        <v>732</v>
      </c>
      <c r="N132" s="2" t="s">
        <v>544</v>
      </c>
      <c r="O132" s="6" t="s">
        <v>582</v>
      </c>
      <c r="P132" s="6" t="s">
        <v>590</v>
      </c>
      <c r="Q132" s="6" t="s">
        <v>602</v>
      </c>
      <c r="R132" s="6" t="s">
        <v>614</v>
      </c>
      <c r="S132" s="15" t="s">
        <v>621</v>
      </c>
      <c r="BH132" s="3">
        <v>1</v>
      </c>
      <c r="BI132" s="2">
        <v>2</v>
      </c>
      <c r="BJ132" s="3">
        <v>1</v>
      </c>
      <c r="BL132" s="3">
        <v>2</v>
      </c>
      <c r="BM132" s="2">
        <v>1</v>
      </c>
      <c r="BN132" s="3">
        <v>2</v>
      </c>
      <c r="BO132" s="2">
        <v>2</v>
      </c>
    </row>
    <row r="133" spans="1:95" ht="60.75" customHeight="1" x14ac:dyDescent="0.25">
      <c r="A133" s="2" t="s">
        <v>734</v>
      </c>
      <c r="B133" s="14" t="s">
        <v>361</v>
      </c>
      <c r="C133" s="14" t="s">
        <v>553</v>
      </c>
      <c r="E133" s="2">
        <v>53479801</v>
      </c>
      <c r="F133" s="2" t="str">
        <f t="shared" si="6"/>
        <v>https://www.google.fr/search?q=PUMA+53479801&amp;client=firefox-b&amp;tbm=isch&amp;source=lnms&amp;sa=X&amp;ved=0ahUKEwj59ILMoPnTAhXDDxoKHYTrBwYQ_AUIJigB&amp;biw=1920&amp;bih=1009</v>
      </c>
      <c r="G133" s="5" t="str">
        <f t="shared" si="7"/>
        <v>Google Images</v>
      </c>
      <c r="H133" s="2" t="s">
        <v>362</v>
      </c>
      <c r="I133" s="1">
        <v>11</v>
      </c>
      <c r="J133" s="17">
        <v>24.66</v>
      </c>
      <c r="K133" s="4">
        <f t="shared" si="8"/>
        <v>50</v>
      </c>
      <c r="L133" s="4">
        <v>100</v>
      </c>
      <c r="M133" s="6" t="s">
        <v>731</v>
      </c>
      <c r="N133" s="2" t="s">
        <v>544</v>
      </c>
      <c r="O133" s="6" t="s">
        <v>579</v>
      </c>
      <c r="P133" s="6" t="s">
        <v>581</v>
      </c>
      <c r="Q133" s="6" t="s">
        <v>602</v>
      </c>
      <c r="R133" s="6" t="s">
        <v>703</v>
      </c>
      <c r="S133" s="15" t="s">
        <v>606</v>
      </c>
      <c r="U133" s="2">
        <v>2</v>
      </c>
      <c r="V133" s="3">
        <v>1</v>
      </c>
      <c r="W133" s="2">
        <v>4</v>
      </c>
      <c r="X133" s="3">
        <v>3</v>
      </c>
      <c r="Y133" s="2">
        <v>1</v>
      </c>
    </row>
    <row r="134" spans="1:95" ht="60.75" customHeight="1" x14ac:dyDescent="0.25">
      <c r="A134" s="2" t="s">
        <v>734</v>
      </c>
      <c r="B134" s="14" t="s">
        <v>434</v>
      </c>
      <c r="C134" s="14" t="s">
        <v>553</v>
      </c>
      <c r="E134" s="2">
        <v>67006970</v>
      </c>
      <c r="F134" s="2" t="str">
        <f t="shared" si="6"/>
        <v>https://www.google.fr/search?q=PUMA+67006970&amp;client=firefox-b&amp;tbm=isch&amp;source=lnms&amp;sa=X&amp;ved=0ahUKEwj59ILMoPnTAhXDDxoKHYTrBwYQ_AUIJigB&amp;biw=1920&amp;bih=1009</v>
      </c>
      <c r="G134" s="5" t="str">
        <f t="shared" si="7"/>
        <v>Google Images</v>
      </c>
      <c r="H134" s="2" t="s">
        <v>435</v>
      </c>
      <c r="I134" s="1">
        <v>11</v>
      </c>
      <c r="J134" s="17">
        <v>13.33</v>
      </c>
      <c r="K134" s="4">
        <f t="shared" si="8"/>
        <v>22.5</v>
      </c>
      <c r="L134" s="4">
        <v>45</v>
      </c>
      <c r="M134" s="6" t="s">
        <v>731</v>
      </c>
      <c r="N134" s="2" t="s">
        <v>544</v>
      </c>
      <c r="O134" s="6" t="s">
        <v>579</v>
      </c>
      <c r="P134" s="6" t="s">
        <v>585</v>
      </c>
      <c r="Q134" s="6" t="s">
        <v>604</v>
      </c>
      <c r="R134" s="6" t="s">
        <v>637</v>
      </c>
      <c r="S134" s="15" t="s">
        <v>633</v>
      </c>
      <c r="CL134" s="3">
        <v>1</v>
      </c>
      <c r="CM134" s="2">
        <v>1</v>
      </c>
      <c r="CN134" s="3">
        <v>4</v>
      </c>
      <c r="CO134" s="2">
        <v>1</v>
      </c>
      <c r="CP134" s="3">
        <v>2</v>
      </c>
      <c r="CQ134" s="2">
        <v>2</v>
      </c>
    </row>
    <row r="135" spans="1:95" ht="60.75" customHeight="1" x14ac:dyDescent="0.25">
      <c r="A135" s="2" t="s">
        <v>734</v>
      </c>
      <c r="B135" s="14" t="s">
        <v>115</v>
      </c>
      <c r="C135" s="14" t="s">
        <v>547</v>
      </c>
      <c r="E135" s="2">
        <v>70350901</v>
      </c>
      <c r="F135" s="2" t="str">
        <f t="shared" si="6"/>
        <v>https://www.google.fr/search?q=PUMA+70350901&amp;client=firefox-b&amp;tbm=isch&amp;source=lnms&amp;sa=X&amp;ved=0ahUKEwj59ILMoPnTAhXDDxoKHYTrBwYQ_AUIJigB&amp;biw=1920&amp;bih=1009</v>
      </c>
      <c r="G135" s="5" t="str">
        <f t="shared" si="7"/>
        <v>Google Images</v>
      </c>
      <c r="H135" s="2" t="s">
        <v>116</v>
      </c>
      <c r="I135" s="1">
        <v>11</v>
      </c>
      <c r="J135" s="17">
        <v>7.665</v>
      </c>
      <c r="K135" s="4">
        <f t="shared" si="8"/>
        <v>7.5</v>
      </c>
      <c r="L135" s="4">
        <v>15</v>
      </c>
      <c r="M135" s="6" t="s">
        <v>731</v>
      </c>
      <c r="N135" s="2" t="s">
        <v>544</v>
      </c>
      <c r="O135" s="6" t="s">
        <v>698</v>
      </c>
      <c r="P135" s="6" t="s">
        <v>595</v>
      </c>
      <c r="Q135" s="6" t="s">
        <v>602</v>
      </c>
      <c r="R135" s="6" t="s">
        <v>703</v>
      </c>
      <c r="S135" s="15" t="s">
        <v>708</v>
      </c>
      <c r="V135" s="3">
        <v>11</v>
      </c>
    </row>
    <row r="136" spans="1:95" ht="60.75" customHeight="1" x14ac:dyDescent="0.25">
      <c r="A136" s="2" t="s">
        <v>734</v>
      </c>
      <c r="B136" s="14" t="s">
        <v>474</v>
      </c>
      <c r="C136" s="14" t="s">
        <v>553</v>
      </c>
      <c r="E136" s="2">
        <v>75930401</v>
      </c>
      <c r="F136" s="2" t="str">
        <f t="shared" si="6"/>
        <v>https://www.google.fr/search?q=PUMA+75930401&amp;client=firefox-b&amp;tbm=isch&amp;source=lnms&amp;sa=X&amp;ved=0ahUKEwj59ILMoPnTAhXDDxoKHYTrBwYQ_AUIJigB&amp;biw=1920&amp;bih=1009</v>
      </c>
      <c r="G136" s="5" t="str">
        <f t="shared" si="7"/>
        <v>Google Images</v>
      </c>
      <c r="H136" s="2" t="s">
        <v>475</v>
      </c>
      <c r="I136" s="1">
        <v>11</v>
      </c>
      <c r="J136" s="17">
        <v>18.48</v>
      </c>
      <c r="K136" s="4">
        <f t="shared" si="8"/>
        <v>35</v>
      </c>
      <c r="L136" s="4">
        <v>70</v>
      </c>
      <c r="M136" s="6" t="s">
        <v>731</v>
      </c>
      <c r="N136" s="2" t="s">
        <v>544</v>
      </c>
      <c r="O136" s="6" t="s">
        <v>586</v>
      </c>
      <c r="P136" s="6" t="s">
        <v>578</v>
      </c>
      <c r="Q136" s="6" t="s">
        <v>604</v>
      </c>
      <c r="R136" s="6" t="s">
        <v>637</v>
      </c>
      <c r="S136" s="15" t="s">
        <v>662</v>
      </c>
      <c r="CO136" s="2">
        <v>7</v>
      </c>
      <c r="CP136" s="3">
        <v>4</v>
      </c>
    </row>
    <row r="137" spans="1:95" ht="60.75" customHeight="1" x14ac:dyDescent="0.25">
      <c r="A137" s="2" t="s">
        <v>734</v>
      </c>
      <c r="B137" s="14" t="s">
        <v>524</v>
      </c>
      <c r="C137" s="14" t="s">
        <v>553</v>
      </c>
      <c r="E137" s="2">
        <v>84983201</v>
      </c>
      <c r="F137" s="2" t="str">
        <f t="shared" si="6"/>
        <v>https://www.google.fr/search?q=PUMA+84983201&amp;client=firefox-b&amp;tbm=isch&amp;source=lnms&amp;sa=X&amp;ved=0ahUKEwj59ILMoPnTAhXDDxoKHYTrBwYQ_AUIJigB&amp;biw=1920&amp;bih=1009</v>
      </c>
      <c r="G137" s="5" t="str">
        <f t="shared" si="7"/>
        <v>Google Images</v>
      </c>
      <c r="H137" s="2" t="s">
        <v>525</v>
      </c>
      <c r="I137" s="1">
        <v>11</v>
      </c>
      <c r="J137" s="17">
        <v>18.48</v>
      </c>
      <c r="K137" s="4">
        <f t="shared" si="8"/>
        <v>32.5</v>
      </c>
      <c r="L137" s="4">
        <v>65</v>
      </c>
      <c r="M137" s="6" t="s">
        <v>731</v>
      </c>
      <c r="N137" s="2" t="s">
        <v>544</v>
      </c>
      <c r="O137" s="6" t="s">
        <v>591</v>
      </c>
      <c r="P137" s="6" t="s">
        <v>593</v>
      </c>
      <c r="Q137" s="6" t="s">
        <v>602</v>
      </c>
      <c r="R137" s="6" t="s">
        <v>614</v>
      </c>
      <c r="S137" s="15" t="s">
        <v>606</v>
      </c>
      <c r="V137" s="3">
        <v>2</v>
      </c>
      <c r="W137" s="2">
        <v>5</v>
      </c>
      <c r="X137" s="3">
        <v>3</v>
      </c>
      <c r="Y137" s="2">
        <v>1</v>
      </c>
    </row>
    <row r="138" spans="1:95" ht="60.75" customHeight="1" x14ac:dyDescent="0.25">
      <c r="A138" s="2" t="s">
        <v>734</v>
      </c>
      <c r="B138" s="14" t="s">
        <v>484</v>
      </c>
      <c r="C138" s="14" t="s">
        <v>553</v>
      </c>
      <c r="E138" s="2" t="s">
        <v>556</v>
      </c>
      <c r="F138" s="2" t="str">
        <f t="shared" si="6"/>
        <v>https://www.google.fr/search?q=PUMA+766124M2&amp;client=firefox-b&amp;tbm=isch&amp;source=lnms&amp;sa=X&amp;ved=0ahUKEwj59ILMoPnTAhXDDxoKHYTrBwYQ_AUIJigB&amp;biw=1920&amp;bih=1009</v>
      </c>
      <c r="G138" s="5" t="str">
        <f t="shared" si="7"/>
        <v>Google Images</v>
      </c>
      <c r="H138" s="2" t="s">
        <v>485</v>
      </c>
      <c r="I138" s="1">
        <v>10</v>
      </c>
      <c r="J138" s="17">
        <v>27.75</v>
      </c>
      <c r="K138" s="4">
        <f t="shared" si="8"/>
        <v>70</v>
      </c>
      <c r="L138" s="4">
        <v>140</v>
      </c>
      <c r="M138" s="6" t="s">
        <v>731</v>
      </c>
      <c r="N138" s="2" t="s">
        <v>544</v>
      </c>
      <c r="O138" s="6" t="s">
        <v>586</v>
      </c>
      <c r="P138" s="6" t="s">
        <v>578</v>
      </c>
      <c r="Q138" s="6" t="s">
        <v>602</v>
      </c>
      <c r="R138" s="6" t="s">
        <v>703</v>
      </c>
      <c r="S138" s="15" t="s">
        <v>659</v>
      </c>
      <c r="X138" s="3">
        <v>10</v>
      </c>
    </row>
    <row r="139" spans="1:95" ht="60.75" customHeight="1" x14ac:dyDescent="0.25">
      <c r="A139" s="2" t="s">
        <v>734</v>
      </c>
      <c r="B139" s="14" t="s">
        <v>486</v>
      </c>
      <c r="C139" s="14" t="s">
        <v>553</v>
      </c>
      <c r="E139" s="2" t="s">
        <v>557</v>
      </c>
      <c r="F139" s="2" t="str">
        <f t="shared" si="6"/>
        <v>https://www.google.fr/search?q=PUMA+766125M3&amp;client=firefox-b&amp;tbm=isch&amp;source=lnms&amp;sa=X&amp;ved=0ahUKEwj59ILMoPnTAhXDDxoKHYTrBwYQ_AUIJigB&amp;biw=1920&amp;bih=1009</v>
      </c>
      <c r="G139" s="5" t="str">
        <f t="shared" si="7"/>
        <v>Google Images</v>
      </c>
      <c r="H139" s="2" t="s">
        <v>487</v>
      </c>
      <c r="I139" s="1">
        <v>10</v>
      </c>
      <c r="J139" s="17">
        <v>27.75</v>
      </c>
      <c r="K139" s="4">
        <f t="shared" si="8"/>
        <v>70</v>
      </c>
      <c r="L139" s="4">
        <v>140</v>
      </c>
      <c r="M139" s="6" t="s">
        <v>731</v>
      </c>
      <c r="N139" s="2" t="s">
        <v>544</v>
      </c>
      <c r="O139" s="6" t="s">
        <v>586</v>
      </c>
      <c r="P139" s="6" t="s">
        <v>578</v>
      </c>
      <c r="Q139" s="6" t="s">
        <v>602</v>
      </c>
      <c r="R139" s="6" t="s">
        <v>703</v>
      </c>
      <c r="S139" s="15" t="s">
        <v>656</v>
      </c>
      <c r="V139" s="3">
        <v>1</v>
      </c>
      <c r="W139" s="2">
        <v>8</v>
      </c>
      <c r="Y139" s="2">
        <v>1</v>
      </c>
    </row>
    <row r="140" spans="1:95" ht="60.75" customHeight="1" x14ac:dyDescent="0.25">
      <c r="A140" s="2" t="s">
        <v>734</v>
      </c>
      <c r="B140" s="14" t="s">
        <v>317</v>
      </c>
      <c r="C140" s="14" t="s">
        <v>553</v>
      </c>
      <c r="E140" s="2">
        <v>38627802</v>
      </c>
      <c r="F140" s="2" t="str">
        <f t="shared" si="6"/>
        <v>https://www.google.fr/search?q=PUMA+38627802&amp;client=firefox-b&amp;tbm=isch&amp;source=lnms&amp;sa=X&amp;ved=0ahUKEwj59ILMoPnTAhXDDxoKHYTrBwYQ_AUIJigB&amp;biw=1920&amp;bih=1009</v>
      </c>
      <c r="G140" s="5" t="str">
        <f t="shared" si="7"/>
        <v>Google Images</v>
      </c>
      <c r="H140" s="2" t="s">
        <v>318</v>
      </c>
      <c r="I140" s="1">
        <v>10</v>
      </c>
      <c r="J140" s="17">
        <v>31.355</v>
      </c>
      <c r="K140" s="4">
        <f t="shared" si="8"/>
        <v>55</v>
      </c>
      <c r="L140" s="4">
        <v>110</v>
      </c>
      <c r="M140" s="6" t="s">
        <v>732</v>
      </c>
      <c r="N140" s="2" t="s">
        <v>544</v>
      </c>
      <c r="O140" s="6" t="s">
        <v>582</v>
      </c>
      <c r="P140" s="6" t="s">
        <v>590</v>
      </c>
      <c r="Q140" s="6" t="s">
        <v>602</v>
      </c>
      <c r="R140" s="6" t="s">
        <v>614</v>
      </c>
      <c r="S140" s="15" t="s">
        <v>617</v>
      </c>
      <c r="BH140" s="3">
        <v>1</v>
      </c>
      <c r="BI140" s="2">
        <v>3</v>
      </c>
      <c r="BL140" s="3">
        <v>2</v>
      </c>
      <c r="BM140" s="2">
        <v>1</v>
      </c>
      <c r="BN140" s="3">
        <v>1</v>
      </c>
      <c r="BO140" s="2">
        <v>1</v>
      </c>
      <c r="BQ140" s="2">
        <v>1</v>
      </c>
    </row>
    <row r="141" spans="1:95" ht="60.75" customHeight="1" x14ac:dyDescent="0.25">
      <c r="A141" s="2" t="s">
        <v>734</v>
      </c>
      <c r="B141" s="14" t="s">
        <v>345</v>
      </c>
      <c r="C141" s="14" t="s">
        <v>553</v>
      </c>
      <c r="E141" s="2">
        <v>52249102</v>
      </c>
      <c r="F141" s="2" t="str">
        <f t="shared" si="6"/>
        <v>https://www.google.fr/search?q=PUMA+52249102&amp;client=firefox-b&amp;tbm=isch&amp;source=lnms&amp;sa=X&amp;ved=0ahUKEwj59ILMoPnTAhXDDxoKHYTrBwYQ_AUIJigB&amp;biw=1920&amp;bih=1009</v>
      </c>
      <c r="G141" s="5" t="str">
        <f t="shared" si="7"/>
        <v>Google Images</v>
      </c>
      <c r="H141" s="2" t="s">
        <v>346</v>
      </c>
      <c r="I141" s="1">
        <v>10</v>
      </c>
      <c r="J141" s="17">
        <v>8.6950000000000003</v>
      </c>
      <c r="K141" s="4">
        <f t="shared" si="8"/>
        <v>12.5</v>
      </c>
      <c r="L141" s="4">
        <v>25</v>
      </c>
      <c r="M141" s="6" t="s">
        <v>731</v>
      </c>
      <c r="N141" s="2" t="s">
        <v>544</v>
      </c>
      <c r="O141" s="6" t="s">
        <v>586</v>
      </c>
      <c r="P141" s="6" t="s">
        <v>595</v>
      </c>
      <c r="Q141" s="6" t="s">
        <v>602</v>
      </c>
      <c r="R141" s="6" t="s">
        <v>703</v>
      </c>
      <c r="S141" s="15" t="s">
        <v>611</v>
      </c>
      <c r="U141" s="2">
        <v>1</v>
      </c>
      <c r="V141" s="3">
        <v>4</v>
      </c>
      <c r="W141" s="2">
        <v>2</v>
      </c>
      <c r="X141" s="3">
        <v>2</v>
      </c>
      <c r="Z141" s="3">
        <v>1</v>
      </c>
    </row>
    <row r="142" spans="1:95" ht="60.75" customHeight="1" x14ac:dyDescent="0.25">
      <c r="A142" s="2" t="s">
        <v>734</v>
      </c>
      <c r="B142" s="14" t="s">
        <v>237</v>
      </c>
      <c r="C142" s="14" t="s">
        <v>570</v>
      </c>
      <c r="E142" s="2">
        <v>67019447</v>
      </c>
      <c r="F142" s="2" t="str">
        <f t="shared" si="6"/>
        <v>https://www.google.fr/search?q=PUMA+67019447&amp;client=firefox-b&amp;tbm=isch&amp;source=lnms&amp;sa=X&amp;ved=0ahUKEwj59ILMoPnTAhXDDxoKHYTrBwYQ_AUIJigB&amp;biw=1920&amp;bih=1009</v>
      </c>
      <c r="G142" s="5" t="str">
        <f t="shared" si="7"/>
        <v>Google Images</v>
      </c>
      <c r="H142" s="2" t="s">
        <v>236</v>
      </c>
      <c r="I142" s="1">
        <v>10</v>
      </c>
      <c r="J142" s="17">
        <v>12.815</v>
      </c>
      <c r="K142" s="4">
        <f t="shared" si="8"/>
        <v>22.5</v>
      </c>
      <c r="L142" s="4">
        <v>45</v>
      </c>
      <c r="M142" s="6" t="s">
        <v>731</v>
      </c>
      <c r="N142" s="2" t="s">
        <v>544</v>
      </c>
      <c r="O142" s="6" t="s">
        <v>577</v>
      </c>
      <c r="P142" s="6" t="s">
        <v>585</v>
      </c>
      <c r="Q142" s="6" t="s">
        <v>604</v>
      </c>
      <c r="R142" s="6" t="s">
        <v>624</v>
      </c>
      <c r="S142" s="15" t="s">
        <v>639</v>
      </c>
      <c r="CM142" s="2">
        <v>2</v>
      </c>
      <c r="CO142" s="2">
        <v>3</v>
      </c>
      <c r="CP142" s="3">
        <v>5</v>
      </c>
    </row>
    <row r="143" spans="1:95" ht="60.75" customHeight="1" x14ac:dyDescent="0.25">
      <c r="A143" s="2" t="s">
        <v>734</v>
      </c>
      <c r="B143" s="14" t="s">
        <v>447</v>
      </c>
      <c r="C143" s="14" t="s">
        <v>553</v>
      </c>
      <c r="E143" s="2">
        <v>67020467</v>
      </c>
      <c r="F143" s="2" t="str">
        <f t="shared" si="6"/>
        <v>https://www.google.fr/search?q=PUMA+67020467&amp;client=firefox-b&amp;tbm=isch&amp;source=lnms&amp;sa=X&amp;ved=0ahUKEwj59ILMoPnTAhXDDxoKHYTrBwYQ_AUIJigB&amp;biw=1920&amp;bih=1009</v>
      </c>
      <c r="G143" s="5" t="str">
        <f t="shared" si="7"/>
        <v>Google Images</v>
      </c>
      <c r="H143" s="2" t="s">
        <v>446</v>
      </c>
      <c r="I143" s="1">
        <v>10</v>
      </c>
      <c r="J143" s="17">
        <v>7.665</v>
      </c>
      <c r="K143" s="4">
        <f t="shared" si="8"/>
        <v>11.5</v>
      </c>
      <c r="L143" s="4">
        <v>23</v>
      </c>
      <c r="M143" s="6" t="s">
        <v>731</v>
      </c>
      <c r="N143" s="2" t="s">
        <v>544</v>
      </c>
      <c r="O143" s="6" t="s">
        <v>586</v>
      </c>
      <c r="P143" s="6" t="s">
        <v>585</v>
      </c>
      <c r="Q143" s="6" t="s">
        <v>604</v>
      </c>
      <c r="R143" s="6" t="s">
        <v>624</v>
      </c>
      <c r="S143" s="15" t="s">
        <v>641</v>
      </c>
      <c r="CL143" s="3">
        <v>2</v>
      </c>
      <c r="CM143" s="2">
        <v>4</v>
      </c>
      <c r="CN143" s="3">
        <v>1</v>
      </c>
      <c r="CP143" s="3">
        <v>2</v>
      </c>
      <c r="CQ143" s="2">
        <v>1</v>
      </c>
    </row>
    <row r="144" spans="1:95" ht="60.75" customHeight="1" x14ac:dyDescent="0.25">
      <c r="A144" s="2" t="s">
        <v>734</v>
      </c>
      <c r="B144" s="14" t="s">
        <v>432</v>
      </c>
      <c r="C144" s="14" t="s">
        <v>553</v>
      </c>
      <c r="E144" s="2">
        <v>65591859</v>
      </c>
      <c r="F144" s="2" t="str">
        <f t="shared" si="6"/>
        <v>https://www.google.fr/search?q=PUMA+65591859&amp;client=firefox-b&amp;tbm=isch&amp;source=lnms&amp;sa=X&amp;ved=0ahUKEwj59ILMoPnTAhXDDxoKHYTrBwYQ_AUIJigB&amp;biw=1920&amp;bih=1009</v>
      </c>
      <c r="G144" s="5" t="str">
        <f t="shared" si="7"/>
        <v>Google Images</v>
      </c>
      <c r="H144" s="2" t="s">
        <v>433</v>
      </c>
      <c r="I144" s="1">
        <v>10</v>
      </c>
      <c r="J144" s="17">
        <v>9.2100000000000009</v>
      </c>
      <c r="K144" s="4">
        <f t="shared" si="8"/>
        <v>15</v>
      </c>
      <c r="L144" s="4">
        <v>30</v>
      </c>
      <c r="M144" s="6" t="s">
        <v>731</v>
      </c>
      <c r="N144" s="2" t="s">
        <v>544</v>
      </c>
      <c r="O144" s="6" t="s">
        <v>586</v>
      </c>
      <c r="P144" s="6" t="s">
        <v>578</v>
      </c>
      <c r="Q144" s="6" t="s">
        <v>602</v>
      </c>
      <c r="R144" s="6" t="s">
        <v>703</v>
      </c>
      <c r="S144" s="15" t="s">
        <v>652</v>
      </c>
      <c r="CB144" s="3">
        <v>10</v>
      </c>
    </row>
    <row r="145" spans="1:107" ht="60.75" customHeight="1" x14ac:dyDescent="0.25">
      <c r="A145" s="2" t="s">
        <v>734</v>
      </c>
      <c r="B145" s="14" t="s">
        <v>418</v>
      </c>
      <c r="C145" s="14" t="s">
        <v>553</v>
      </c>
      <c r="E145" s="2">
        <v>58687501</v>
      </c>
      <c r="F145" s="2" t="str">
        <f t="shared" si="6"/>
        <v>https://www.google.fr/search?q=PUMA+58687501&amp;client=firefox-b&amp;tbm=isch&amp;source=lnms&amp;sa=X&amp;ved=0ahUKEwj59ILMoPnTAhXDDxoKHYTrBwYQ_AUIJigB&amp;biw=1920&amp;bih=1009</v>
      </c>
      <c r="G145" s="5" t="str">
        <f t="shared" si="7"/>
        <v>Google Images</v>
      </c>
      <c r="H145" s="2" t="s">
        <v>419</v>
      </c>
      <c r="I145" s="1">
        <v>10</v>
      </c>
      <c r="J145" s="17">
        <v>11.27</v>
      </c>
      <c r="K145" s="4">
        <f t="shared" si="8"/>
        <v>14</v>
      </c>
      <c r="L145" s="4">
        <v>28</v>
      </c>
      <c r="M145" s="6" t="s">
        <v>731</v>
      </c>
      <c r="N145" s="2" t="s">
        <v>544</v>
      </c>
      <c r="O145" s="6" t="s">
        <v>579</v>
      </c>
      <c r="P145" s="6" t="s">
        <v>593</v>
      </c>
      <c r="Q145" s="6" t="s">
        <v>602</v>
      </c>
      <c r="R145" s="6" t="s">
        <v>614</v>
      </c>
      <c r="S145" s="15" t="s">
        <v>606</v>
      </c>
      <c r="U145" s="2">
        <v>5</v>
      </c>
      <c r="W145" s="2">
        <v>3</v>
      </c>
      <c r="X145" s="3">
        <v>1</v>
      </c>
      <c r="Y145" s="2">
        <v>1</v>
      </c>
    </row>
    <row r="146" spans="1:107" ht="60.75" customHeight="1" x14ac:dyDescent="0.25">
      <c r="A146" s="2" t="s">
        <v>734</v>
      </c>
      <c r="B146" s="14" t="s">
        <v>341</v>
      </c>
      <c r="C146" s="14" t="s">
        <v>553</v>
      </c>
      <c r="E146" s="2">
        <v>52224075</v>
      </c>
      <c r="F146" s="2" t="str">
        <f t="shared" si="6"/>
        <v>https://www.google.fr/search?q=PUMA+52224075&amp;client=firefox-b&amp;tbm=isch&amp;source=lnms&amp;sa=X&amp;ved=0ahUKEwj59ILMoPnTAhXDDxoKHYTrBwYQ_AUIJigB&amp;biw=1920&amp;bih=1009</v>
      </c>
      <c r="G146" s="5" t="str">
        <f t="shared" si="7"/>
        <v>Google Images</v>
      </c>
      <c r="H146" s="2" t="s">
        <v>342</v>
      </c>
      <c r="I146" s="1">
        <v>10</v>
      </c>
      <c r="J146" s="17">
        <v>9.7249999999999996</v>
      </c>
      <c r="K146" s="4">
        <f t="shared" si="8"/>
        <v>17.5</v>
      </c>
      <c r="L146" s="4">
        <v>35</v>
      </c>
      <c r="M146" s="6" t="s">
        <v>731</v>
      </c>
      <c r="N146" s="2" t="s">
        <v>544</v>
      </c>
      <c r="O146" s="6" t="s">
        <v>600</v>
      </c>
      <c r="P146" s="6" t="s">
        <v>595</v>
      </c>
      <c r="Q146" s="6" t="s">
        <v>602</v>
      </c>
      <c r="R146" s="6" t="s">
        <v>614</v>
      </c>
      <c r="S146" s="15" t="s">
        <v>679</v>
      </c>
      <c r="U146" s="2">
        <v>4</v>
      </c>
      <c r="V146" s="3">
        <v>5</v>
      </c>
      <c r="X146" s="3">
        <v>1</v>
      </c>
    </row>
    <row r="147" spans="1:107" ht="60.75" customHeight="1" x14ac:dyDescent="0.25">
      <c r="A147" s="2" t="s">
        <v>734</v>
      </c>
      <c r="B147" s="14" t="s">
        <v>210</v>
      </c>
      <c r="C147" s="14" t="s">
        <v>550</v>
      </c>
      <c r="E147" s="2">
        <v>84995035</v>
      </c>
      <c r="F147" s="2" t="str">
        <f t="shared" si="6"/>
        <v>https://www.google.fr/search?q=PUMA+84995035&amp;client=firefox-b&amp;tbm=isch&amp;source=lnms&amp;sa=X&amp;ved=0ahUKEwj59ILMoPnTAhXDDxoKHYTrBwYQ_AUIJigB&amp;biw=1920&amp;bih=1009</v>
      </c>
      <c r="G147" s="5" t="str">
        <f t="shared" si="7"/>
        <v>Google Images</v>
      </c>
      <c r="H147" s="2" t="s">
        <v>211</v>
      </c>
      <c r="I147" s="1">
        <v>10</v>
      </c>
      <c r="J147" s="17">
        <v>9.4675000000000011</v>
      </c>
      <c r="K147" s="4">
        <f t="shared" si="8"/>
        <v>12.5</v>
      </c>
      <c r="L147" s="4">
        <v>25</v>
      </c>
      <c r="M147" s="6" t="s">
        <v>731</v>
      </c>
      <c r="N147" s="2" t="s">
        <v>544</v>
      </c>
      <c r="O147" s="6" t="s">
        <v>586</v>
      </c>
      <c r="P147" s="6" t="s">
        <v>593</v>
      </c>
      <c r="Q147" s="6" t="s">
        <v>602</v>
      </c>
      <c r="R147" s="6" t="s">
        <v>614</v>
      </c>
      <c r="S147" s="15">
        <v>0</v>
      </c>
      <c r="V147" s="3">
        <v>1</v>
      </c>
      <c r="W147" s="2">
        <v>2</v>
      </c>
      <c r="X147" s="3">
        <v>2</v>
      </c>
      <c r="Y147" s="2">
        <v>5</v>
      </c>
    </row>
    <row r="148" spans="1:107" ht="60.75" customHeight="1" x14ac:dyDescent="0.25">
      <c r="A148" s="2" t="s">
        <v>734</v>
      </c>
      <c r="B148" s="14" t="s">
        <v>282</v>
      </c>
      <c r="C148" s="14" t="s">
        <v>553</v>
      </c>
      <c r="E148" s="2">
        <v>38311201</v>
      </c>
      <c r="F148" s="2" t="str">
        <f t="shared" si="6"/>
        <v>https://www.google.fr/search?q=PUMA+38311201&amp;client=firefox-b&amp;tbm=isch&amp;source=lnms&amp;sa=X&amp;ved=0ahUKEwj59ILMoPnTAhXDDxoKHYTrBwYQ_AUIJigB&amp;biw=1920&amp;bih=1009</v>
      </c>
      <c r="G148" s="5" t="str">
        <f t="shared" si="7"/>
        <v>Google Images</v>
      </c>
      <c r="H148" s="2" t="s">
        <v>283</v>
      </c>
      <c r="I148" s="1">
        <v>9</v>
      </c>
      <c r="J148" s="17">
        <v>28.78</v>
      </c>
      <c r="K148" s="4">
        <f t="shared" si="8"/>
        <v>50</v>
      </c>
      <c r="L148" s="4">
        <v>100</v>
      </c>
      <c r="M148" s="6" t="s">
        <v>732</v>
      </c>
      <c r="N148" s="2" t="s">
        <v>544</v>
      </c>
      <c r="O148" s="6" t="s">
        <v>582</v>
      </c>
      <c r="P148" s="6" t="s">
        <v>590</v>
      </c>
      <c r="Q148" s="6" t="s">
        <v>602</v>
      </c>
      <c r="R148" s="6" t="s">
        <v>614</v>
      </c>
      <c r="S148" s="15" t="s">
        <v>634</v>
      </c>
      <c r="BI148" s="2">
        <v>1</v>
      </c>
      <c r="BJ148" s="3">
        <v>2</v>
      </c>
      <c r="BL148" s="3">
        <v>2</v>
      </c>
      <c r="BM148" s="2">
        <v>2</v>
      </c>
      <c r="BN148" s="3">
        <v>1</v>
      </c>
      <c r="BQ148" s="2">
        <v>1</v>
      </c>
    </row>
    <row r="149" spans="1:107" ht="60.75" customHeight="1" x14ac:dyDescent="0.25">
      <c r="A149" s="2" t="s">
        <v>734</v>
      </c>
      <c r="B149" s="14" t="s">
        <v>265</v>
      </c>
      <c r="C149" s="14" t="s">
        <v>553</v>
      </c>
      <c r="E149" s="2">
        <v>37422401</v>
      </c>
      <c r="F149" s="2" t="str">
        <f t="shared" si="6"/>
        <v>https://www.google.fr/search?q=PUMA+37422401&amp;client=firefox-b&amp;tbm=isch&amp;source=lnms&amp;sa=X&amp;ved=0ahUKEwj59ILMoPnTAhXDDxoKHYTrBwYQ_AUIJigB&amp;biw=1920&amp;bih=1009</v>
      </c>
      <c r="G149" s="5" t="str">
        <f t="shared" si="7"/>
        <v>Google Images</v>
      </c>
      <c r="H149" s="2" t="s">
        <v>266</v>
      </c>
      <c r="I149" s="1">
        <v>9</v>
      </c>
      <c r="J149" s="17">
        <v>16.420000000000002</v>
      </c>
      <c r="K149" s="4">
        <f t="shared" si="8"/>
        <v>30</v>
      </c>
      <c r="L149" s="4">
        <v>60</v>
      </c>
      <c r="M149" s="6" t="s">
        <v>732</v>
      </c>
      <c r="N149" s="2" t="s">
        <v>544</v>
      </c>
      <c r="O149" s="6" t="s">
        <v>582</v>
      </c>
      <c r="P149" s="6" t="s">
        <v>585</v>
      </c>
      <c r="Q149" s="6" t="s">
        <v>604</v>
      </c>
      <c r="R149" s="6" t="s">
        <v>605</v>
      </c>
      <c r="S149" s="15" t="s">
        <v>636</v>
      </c>
      <c r="AN149" s="3">
        <v>2</v>
      </c>
      <c r="AO149" s="2">
        <v>2</v>
      </c>
      <c r="AP149" s="3">
        <v>1</v>
      </c>
      <c r="AQ149" s="2">
        <v>2</v>
      </c>
      <c r="AS149" s="2">
        <v>1</v>
      </c>
      <c r="AT149" s="3">
        <v>1</v>
      </c>
    </row>
    <row r="150" spans="1:107" ht="60.75" customHeight="1" x14ac:dyDescent="0.25">
      <c r="A150" s="2" t="s">
        <v>734</v>
      </c>
      <c r="B150" s="14" t="s">
        <v>351</v>
      </c>
      <c r="C150" s="14" t="s">
        <v>553</v>
      </c>
      <c r="E150" s="2">
        <v>53337203</v>
      </c>
      <c r="F150" s="2" t="str">
        <f t="shared" si="6"/>
        <v>https://www.google.fr/search?q=PUMA+53337203&amp;client=firefox-b&amp;tbm=isch&amp;source=lnms&amp;sa=X&amp;ved=0ahUKEwj59ILMoPnTAhXDDxoKHYTrBwYQ_AUIJigB&amp;biw=1920&amp;bih=1009</v>
      </c>
      <c r="G150" s="5" t="str">
        <f t="shared" si="7"/>
        <v>Google Images</v>
      </c>
      <c r="H150" s="2" t="s">
        <v>352</v>
      </c>
      <c r="I150" s="1">
        <v>9</v>
      </c>
      <c r="J150" s="17">
        <v>21.57</v>
      </c>
      <c r="K150" s="4">
        <f t="shared" si="8"/>
        <v>42.5</v>
      </c>
      <c r="L150" s="4">
        <v>85</v>
      </c>
      <c r="M150" s="6" t="s">
        <v>731</v>
      </c>
      <c r="N150" s="2" t="s">
        <v>544</v>
      </c>
      <c r="O150" s="6" t="s">
        <v>579</v>
      </c>
      <c r="P150" s="6" t="s">
        <v>581</v>
      </c>
      <c r="Q150" s="6" t="s">
        <v>602</v>
      </c>
      <c r="R150" s="6" t="s">
        <v>703</v>
      </c>
      <c r="S150" s="15" t="s">
        <v>612</v>
      </c>
      <c r="U150" s="2">
        <v>1</v>
      </c>
      <c r="V150" s="3">
        <v>7</v>
      </c>
      <c r="X150" s="3">
        <v>1</v>
      </c>
    </row>
    <row r="151" spans="1:107" ht="60.75" customHeight="1" x14ac:dyDescent="0.25">
      <c r="A151" s="2" t="s">
        <v>734</v>
      </c>
      <c r="B151" s="14" t="s">
        <v>364</v>
      </c>
      <c r="C151" s="14" t="s">
        <v>553</v>
      </c>
      <c r="E151" s="2">
        <v>53482701</v>
      </c>
      <c r="F151" s="2" t="str">
        <f t="shared" si="6"/>
        <v>https://www.google.fr/search?q=PUMA+53482701&amp;client=firefox-b&amp;tbm=isch&amp;source=lnms&amp;sa=X&amp;ved=0ahUKEwj59ILMoPnTAhXDDxoKHYTrBwYQ_AUIJigB&amp;biw=1920&amp;bih=1009</v>
      </c>
      <c r="G151" s="5" t="str">
        <f t="shared" si="7"/>
        <v>Google Images</v>
      </c>
      <c r="H151" s="2" t="s">
        <v>365</v>
      </c>
      <c r="I151" s="1">
        <v>9</v>
      </c>
      <c r="J151" s="17">
        <v>26.72</v>
      </c>
      <c r="K151" s="4">
        <f t="shared" si="8"/>
        <v>50</v>
      </c>
      <c r="L151" s="4">
        <v>100</v>
      </c>
      <c r="M151" s="6" t="s">
        <v>731</v>
      </c>
      <c r="N151" s="2" t="s">
        <v>544</v>
      </c>
      <c r="O151" s="6" t="s">
        <v>577</v>
      </c>
      <c r="P151" s="6" t="s">
        <v>581</v>
      </c>
      <c r="Q151" s="6" t="s">
        <v>602</v>
      </c>
      <c r="R151" s="6" t="s">
        <v>703</v>
      </c>
      <c r="S151" s="15" t="s">
        <v>606</v>
      </c>
      <c r="U151" s="2">
        <v>1</v>
      </c>
      <c r="W151" s="2">
        <v>2</v>
      </c>
      <c r="X151" s="3">
        <v>3</v>
      </c>
      <c r="Y151" s="2">
        <v>2</v>
      </c>
      <c r="Z151" s="3">
        <v>1</v>
      </c>
    </row>
    <row r="152" spans="1:107" ht="60.75" customHeight="1" x14ac:dyDescent="0.25">
      <c r="A152" s="2" t="s">
        <v>734</v>
      </c>
      <c r="B152" s="14" t="s">
        <v>394</v>
      </c>
      <c r="C152" s="14" t="s">
        <v>553</v>
      </c>
      <c r="E152" s="2">
        <v>53591204</v>
      </c>
      <c r="F152" s="2" t="str">
        <f t="shared" si="6"/>
        <v>https://www.google.fr/search?q=PUMA+53591204&amp;client=firefox-b&amp;tbm=isch&amp;source=lnms&amp;sa=X&amp;ved=0ahUKEwj59ILMoPnTAhXDDxoKHYTrBwYQ_AUIJigB&amp;biw=1920&amp;bih=1009</v>
      </c>
      <c r="G152" s="5" t="str">
        <f t="shared" si="7"/>
        <v>Google Images</v>
      </c>
      <c r="H152" s="2" t="s">
        <v>395</v>
      </c>
      <c r="I152" s="1">
        <v>9</v>
      </c>
      <c r="J152" s="17">
        <v>16.420000000000002</v>
      </c>
      <c r="K152" s="4">
        <f t="shared" si="8"/>
        <v>27.5</v>
      </c>
      <c r="L152" s="4">
        <v>55</v>
      </c>
      <c r="M152" s="6" t="s">
        <v>731</v>
      </c>
      <c r="N152" s="2" t="s">
        <v>544</v>
      </c>
      <c r="O152" s="6" t="s">
        <v>579</v>
      </c>
      <c r="P152" s="6" t="s">
        <v>581</v>
      </c>
      <c r="Q152" s="6" t="s">
        <v>604</v>
      </c>
      <c r="R152" s="6" t="s">
        <v>637</v>
      </c>
      <c r="S152" s="15" t="s">
        <v>607</v>
      </c>
      <c r="CL152" s="3">
        <v>1</v>
      </c>
      <c r="CN152" s="3">
        <v>2</v>
      </c>
      <c r="CO152" s="2">
        <v>2</v>
      </c>
      <c r="CP152" s="3">
        <v>4</v>
      </c>
    </row>
    <row r="153" spans="1:107" ht="60.75" customHeight="1" x14ac:dyDescent="0.25">
      <c r="A153" s="2" t="s">
        <v>734</v>
      </c>
      <c r="B153" s="14" t="s">
        <v>414</v>
      </c>
      <c r="C153" s="14" t="s">
        <v>553</v>
      </c>
      <c r="E153" s="2">
        <v>53743301</v>
      </c>
      <c r="F153" s="2" t="str">
        <f t="shared" si="6"/>
        <v>https://www.google.fr/search?q=PUMA+53743301&amp;client=firefox-b&amp;tbm=isch&amp;source=lnms&amp;sa=X&amp;ved=0ahUKEwj59ILMoPnTAhXDDxoKHYTrBwYQ_AUIJigB&amp;biw=1920&amp;bih=1009</v>
      </c>
      <c r="G153" s="5" t="str">
        <f t="shared" si="7"/>
        <v>Google Images</v>
      </c>
      <c r="H153" s="2" t="s">
        <v>415</v>
      </c>
      <c r="I153" s="1">
        <v>9</v>
      </c>
      <c r="J153" s="17">
        <v>14.875</v>
      </c>
      <c r="K153" s="4">
        <f t="shared" si="8"/>
        <v>25</v>
      </c>
      <c r="L153" s="4">
        <v>50</v>
      </c>
      <c r="M153" s="6" t="s">
        <v>731</v>
      </c>
      <c r="N153" s="2" t="s">
        <v>544</v>
      </c>
      <c r="O153" s="6" t="s">
        <v>591</v>
      </c>
      <c r="P153" s="6" t="s">
        <v>581</v>
      </c>
      <c r="Q153" s="6" t="s">
        <v>604</v>
      </c>
      <c r="R153" s="6" t="s">
        <v>637</v>
      </c>
      <c r="S153" s="15" t="s">
        <v>606</v>
      </c>
      <c r="CL153" s="3">
        <v>2</v>
      </c>
      <c r="CM153" s="2">
        <v>1</v>
      </c>
      <c r="CN153" s="3">
        <v>4</v>
      </c>
      <c r="CO153" s="2">
        <v>1</v>
      </c>
      <c r="CP153" s="3">
        <v>1</v>
      </c>
    </row>
    <row r="154" spans="1:107" ht="60.75" customHeight="1" x14ac:dyDescent="0.25">
      <c r="A154" s="2" t="s">
        <v>734</v>
      </c>
      <c r="B154" s="14" t="s">
        <v>231</v>
      </c>
      <c r="C154" s="14" t="s">
        <v>570</v>
      </c>
      <c r="E154" s="2">
        <v>67009727</v>
      </c>
      <c r="F154" s="2" t="str">
        <f t="shared" si="6"/>
        <v>https://www.google.fr/search?q=PUMA+67009727&amp;client=firefox-b&amp;tbm=isch&amp;source=lnms&amp;sa=X&amp;ved=0ahUKEwj59ILMoPnTAhXDDxoKHYTrBwYQ_AUIJigB&amp;biw=1920&amp;bih=1009</v>
      </c>
      <c r="G154" s="5" t="str">
        <f t="shared" si="7"/>
        <v>Google Images</v>
      </c>
      <c r="H154" s="2" t="s">
        <v>232</v>
      </c>
      <c r="I154" s="1">
        <v>9</v>
      </c>
      <c r="J154" s="17">
        <v>7.665</v>
      </c>
      <c r="K154" s="4">
        <f t="shared" si="8"/>
        <v>11.5</v>
      </c>
      <c r="L154" s="4">
        <v>23</v>
      </c>
      <c r="M154" s="6" t="s">
        <v>731</v>
      </c>
      <c r="N154" s="2" t="s">
        <v>544</v>
      </c>
      <c r="O154" s="6" t="s">
        <v>586</v>
      </c>
      <c r="P154" s="6" t="s">
        <v>585</v>
      </c>
      <c r="Q154" s="6" t="s">
        <v>604</v>
      </c>
      <c r="R154" s="6" t="s">
        <v>637</v>
      </c>
      <c r="S154" s="15" t="s">
        <v>651</v>
      </c>
      <c r="CM154" s="2">
        <v>3</v>
      </c>
      <c r="CN154" s="3">
        <v>2</v>
      </c>
      <c r="CQ154" s="2">
        <v>4</v>
      </c>
    </row>
    <row r="155" spans="1:107" ht="60.75" customHeight="1" x14ac:dyDescent="0.25">
      <c r="A155" s="2" t="s">
        <v>734</v>
      </c>
      <c r="B155" s="14" t="s">
        <v>258</v>
      </c>
      <c r="C155" s="14" t="s">
        <v>553</v>
      </c>
      <c r="E155" s="2">
        <v>19299901</v>
      </c>
      <c r="F155" s="2" t="str">
        <f t="shared" si="6"/>
        <v>https://www.google.fr/search?q=PUMA+19299901&amp;client=firefox-b&amp;tbm=isch&amp;source=lnms&amp;sa=X&amp;ved=0ahUKEwj59ILMoPnTAhXDDxoKHYTrBwYQ_AUIJigB&amp;biw=1920&amp;bih=1009</v>
      </c>
      <c r="G155" s="5" t="str">
        <f t="shared" si="7"/>
        <v>Google Images</v>
      </c>
      <c r="H155" s="2" t="s">
        <v>259</v>
      </c>
      <c r="I155" s="1">
        <v>9</v>
      </c>
      <c r="J155" s="17">
        <v>28.78</v>
      </c>
      <c r="K155" s="4">
        <f t="shared" si="8"/>
        <v>45</v>
      </c>
      <c r="L155" s="4">
        <v>90</v>
      </c>
      <c r="M155" s="6" t="s">
        <v>732</v>
      </c>
      <c r="N155" s="2" t="s">
        <v>544</v>
      </c>
      <c r="O155" s="6" t="s">
        <v>582</v>
      </c>
      <c r="P155" s="6" t="s">
        <v>596</v>
      </c>
      <c r="Q155" s="6" t="s">
        <v>602</v>
      </c>
      <c r="R155" s="6" t="s">
        <v>614</v>
      </c>
      <c r="S155" s="15" t="s">
        <v>636</v>
      </c>
      <c r="BH155" s="3">
        <v>2</v>
      </c>
      <c r="BI155" s="2">
        <v>1</v>
      </c>
      <c r="BJ155" s="3">
        <v>1</v>
      </c>
      <c r="BL155" s="3">
        <v>2</v>
      </c>
      <c r="BM155" s="2">
        <v>1</v>
      </c>
      <c r="BN155" s="3">
        <v>1</v>
      </c>
      <c r="BO155" s="2">
        <v>1</v>
      </c>
    </row>
    <row r="156" spans="1:107" ht="60.75" customHeight="1" x14ac:dyDescent="0.25">
      <c r="A156" s="2" t="s">
        <v>734</v>
      </c>
      <c r="B156" s="14" t="s">
        <v>254</v>
      </c>
      <c r="C156" s="14" t="s">
        <v>553</v>
      </c>
      <c r="E156" s="2">
        <v>2400801</v>
      </c>
      <c r="F156" s="2" t="str">
        <f t="shared" si="6"/>
        <v>https://www.google.fr/search?q=PUMA+2400801&amp;client=firefox-b&amp;tbm=isch&amp;source=lnms&amp;sa=X&amp;ved=0ahUKEwj59ILMoPnTAhXDDxoKHYTrBwYQ_AUIJigB&amp;biw=1920&amp;bih=1009</v>
      </c>
      <c r="G156" s="5" t="str">
        <f t="shared" si="7"/>
        <v>Google Images</v>
      </c>
      <c r="H156" s="2" t="s">
        <v>255</v>
      </c>
      <c r="I156" s="1">
        <v>9</v>
      </c>
      <c r="J156" s="17">
        <v>11.012499999999999</v>
      </c>
      <c r="K156" s="4">
        <f t="shared" si="8"/>
        <v>17.5</v>
      </c>
      <c r="L156" s="4">
        <v>35</v>
      </c>
      <c r="M156" s="6" t="s">
        <v>730</v>
      </c>
      <c r="N156" s="2" t="s">
        <v>544</v>
      </c>
      <c r="O156" s="6" t="s">
        <v>588</v>
      </c>
      <c r="P156" s="6" t="s">
        <v>589</v>
      </c>
      <c r="Q156" s="6" t="s">
        <v>602</v>
      </c>
      <c r="R156" s="6" t="s">
        <v>703</v>
      </c>
      <c r="S156" s="15" t="s">
        <v>606</v>
      </c>
      <c r="DC156" s="2">
        <v>9</v>
      </c>
    </row>
    <row r="157" spans="1:107" ht="60.75" customHeight="1" x14ac:dyDescent="0.25">
      <c r="A157" s="2" t="s">
        <v>734</v>
      </c>
      <c r="B157" s="14" t="s">
        <v>280</v>
      </c>
      <c r="C157" s="14" t="s">
        <v>553</v>
      </c>
      <c r="E157" s="2">
        <v>38310402</v>
      </c>
      <c r="F157" s="2" t="str">
        <f t="shared" si="6"/>
        <v>https://www.google.fr/search?q=PUMA+38310402&amp;client=firefox-b&amp;tbm=isch&amp;source=lnms&amp;sa=X&amp;ved=0ahUKEwj59ILMoPnTAhXDDxoKHYTrBwYQ_AUIJigB&amp;biw=1920&amp;bih=1009</v>
      </c>
      <c r="G157" s="5" t="str">
        <f t="shared" si="7"/>
        <v>Google Images</v>
      </c>
      <c r="H157" s="2" t="s">
        <v>279</v>
      </c>
      <c r="I157" s="1">
        <v>9</v>
      </c>
      <c r="J157" s="17">
        <v>29.81</v>
      </c>
      <c r="K157" s="4">
        <f t="shared" si="8"/>
        <v>60</v>
      </c>
      <c r="L157" s="4">
        <v>120</v>
      </c>
      <c r="M157" s="6" t="s">
        <v>732</v>
      </c>
      <c r="N157" s="2" t="s">
        <v>544</v>
      </c>
      <c r="O157" s="6" t="s">
        <v>582</v>
      </c>
      <c r="P157" s="6" t="s">
        <v>583</v>
      </c>
      <c r="Q157" s="6" t="s">
        <v>602</v>
      </c>
      <c r="R157" s="6" t="s">
        <v>703</v>
      </c>
      <c r="S157" s="15" t="s">
        <v>689</v>
      </c>
      <c r="BN157" s="3">
        <v>1</v>
      </c>
      <c r="BO157" s="2">
        <v>1</v>
      </c>
      <c r="BQ157" s="2">
        <v>1</v>
      </c>
      <c r="BR157" s="3">
        <v>1</v>
      </c>
      <c r="BS157" s="2">
        <v>1</v>
      </c>
      <c r="BT157" s="3">
        <v>1</v>
      </c>
      <c r="BU157" s="2">
        <v>1</v>
      </c>
      <c r="BW157" s="2">
        <v>1</v>
      </c>
      <c r="BX157" s="3">
        <v>1</v>
      </c>
    </row>
    <row r="158" spans="1:107" ht="60.75" customHeight="1" x14ac:dyDescent="0.25">
      <c r="A158" s="2" t="s">
        <v>734</v>
      </c>
      <c r="B158" s="14" t="s">
        <v>343</v>
      </c>
      <c r="C158" s="14" t="s">
        <v>553</v>
      </c>
      <c r="E158" s="2">
        <v>52241801</v>
      </c>
      <c r="F158" s="2" t="str">
        <f t="shared" si="6"/>
        <v>https://www.google.fr/search?q=PUMA+52241801&amp;client=firefox-b&amp;tbm=isch&amp;source=lnms&amp;sa=X&amp;ved=0ahUKEwj59ILMoPnTAhXDDxoKHYTrBwYQ_AUIJigB&amp;biw=1920&amp;bih=1009</v>
      </c>
      <c r="G158" s="5" t="str">
        <f t="shared" si="7"/>
        <v>Google Images</v>
      </c>
      <c r="H158" s="2" t="s">
        <v>344</v>
      </c>
      <c r="I158" s="1">
        <v>9</v>
      </c>
      <c r="J158" s="17">
        <v>8.6950000000000003</v>
      </c>
      <c r="K158" s="4">
        <f t="shared" si="8"/>
        <v>15</v>
      </c>
      <c r="L158" s="4">
        <v>30</v>
      </c>
      <c r="M158" s="6" t="s">
        <v>731</v>
      </c>
      <c r="N158" s="2" t="s">
        <v>544</v>
      </c>
      <c r="O158" s="6" t="s">
        <v>586</v>
      </c>
      <c r="P158" s="6" t="s">
        <v>595</v>
      </c>
      <c r="Q158" s="6" t="s">
        <v>602</v>
      </c>
      <c r="R158" s="6" t="s">
        <v>614</v>
      </c>
      <c r="S158" s="15" t="s">
        <v>680</v>
      </c>
      <c r="U158" s="2">
        <v>2</v>
      </c>
      <c r="V158" s="3">
        <v>2</v>
      </c>
      <c r="W158" s="2">
        <v>3</v>
      </c>
      <c r="X158" s="3">
        <v>2</v>
      </c>
    </row>
    <row r="159" spans="1:107" ht="60.75" customHeight="1" x14ac:dyDescent="0.25">
      <c r="A159" s="2" t="s">
        <v>734</v>
      </c>
      <c r="B159" s="14" t="s">
        <v>260</v>
      </c>
      <c r="C159" s="14" t="s">
        <v>553</v>
      </c>
      <c r="E159" s="2">
        <v>19445312</v>
      </c>
      <c r="F159" s="2" t="str">
        <f t="shared" si="6"/>
        <v>https://www.google.fr/search?q=PUMA+19445312&amp;client=firefox-b&amp;tbm=isch&amp;source=lnms&amp;sa=X&amp;ved=0ahUKEwj59ILMoPnTAhXDDxoKHYTrBwYQ_AUIJigB&amp;biw=1920&amp;bih=1009</v>
      </c>
      <c r="G159" s="5" t="str">
        <f t="shared" si="7"/>
        <v>Google Images</v>
      </c>
      <c r="H159" s="2" t="s">
        <v>261</v>
      </c>
      <c r="I159" s="1">
        <v>9</v>
      </c>
      <c r="J159" s="17">
        <v>42.17</v>
      </c>
      <c r="K159" s="4">
        <f t="shared" si="8"/>
        <v>80</v>
      </c>
      <c r="L159" s="4">
        <v>160</v>
      </c>
      <c r="M159" s="6" t="s">
        <v>732</v>
      </c>
      <c r="N159" s="2" t="s">
        <v>544</v>
      </c>
      <c r="O159" s="6" t="s">
        <v>582</v>
      </c>
      <c r="P159" s="6" t="s">
        <v>598</v>
      </c>
      <c r="Q159" s="6" t="s">
        <v>602</v>
      </c>
      <c r="R159" s="6" t="s">
        <v>614</v>
      </c>
      <c r="S159" s="15" t="s">
        <v>691</v>
      </c>
      <c r="BI159" s="2">
        <v>1</v>
      </c>
      <c r="BL159" s="3">
        <v>3</v>
      </c>
      <c r="BN159" s="3">
        <v>4</v>
      </c>
      <c r="BO159" s="2">
        <v>1</v>
      </c>
    </row>
    <row r="160" spans="1:107" ht="60.75" customHeight="1" x14ac:dyDescent="0.25">
      <c r="A160" s="2" t="s">
        <v>734</v>
      </c>
      <c r="B160" s="14" t="s">
        <v>252</v>
      </c>
      <c r="C160" s="14" t="s">
        <v>551</v>
      </c>
      <c r="E160" s="2">
        <v>84921814</v>
      </c>
      <c r="F160" s="2" t="str">
        <f t="shared" si="6"/>
        <v>https://www.google.fr/search?q=PUMA+84921814&amp;client=firefox-b&amp;tbm=isch&amp;source=lnms&amp;sa=X&amp;ved=0ahUKEwj59ILMoPnTAhXDDxoKHYTrBwYQ_AUIJigB&amp;biw=1920&amp;bih=1009</v>
      </c>
      <c r="G160" s="5" t="str">
        <f t="shared" si="7"/>
        <v>Google Images</v>
      </c>
      <c r="H160" s="2" t="s">
        <v>253</v>
      </c>
      <c r="I160" s="1">
        <v>8</v>
      </c>
      <c r="J160" s="17">
        <v>2</v>
      </c>
      <c r="K160" s="4">
        <f t="shared" si="8"/>
        <v>15</v>
      </c>
      <c r="L160" s="4">
        <v>30</v>
      </c>
      <c r="M160" s="6" t="s">
        <v>731</v>
      </c>
      <c r="N160" s="2" t="s">
        <v>544</v>
      </c>
      <c r="O160" s="6" t="s">
        <v>584</v>
      </c>
      <c r="P160" s="6" t="s">
        <v>585</v>
      </c>
      <c r="Q160" s="6" t="s">
        <v>604</v>
      </c>
      <c r="R160" s="6" t="s">
        <v>605</v>
      </c>
      <c r="S160" s="15" t="s">
        <v>724</v>
      </c>
      <c r="CD160" s="3">
        <v>1</v>
      </c>
      <c r="CE160" s="2">
        <v>2</v>
      </c>
      <c r="CF160" s="3">
        <v>1</v>
      </c>
      <c r="CH160" s="3">
        <v>2</v>
      </c>
      <c r="CI160" s="2">
        <v>2</v>
      </c>
    </row>
    <row r="161" spans="1:107" ht="60.75" customHeight="1" x14ac:dyDescent="0.25">
      <c r="A161" s="2" t="s">
        <v>734</v>
      </c>
      <c r="B161" s="14" t="s">
        <v>256</v>
      </c>
      <c r="C161" s="14" t="s">
        <v>553</v>
      </c>
      <c r="E161" s="2">
        <v>7911201</v>
      </c>
      <c r="F161" s="2" t="str">
        <f t="shared" si="6"/>
        <v>https://www.google.fr/search?q=PUMA+7911201&amp;client=firefox-b&amp;tbm=isch&amp;source=lnms&amp;sa=X&amp;ved=0ahUKEwj59ILMoPnTAhXDDxoKHYTrBwYQ_AUIJigB&amp;biw=1920&amp;bih=1009</v>
      </c>
      <c r="G161" s="5" t="str">
        <f t="shared" si="7"/>
        <v>Google Images</v>
      </c>
      <c r="H161" s="2" t="s">
        <v>257</v>
      </c>
      <c r="I161" s="1">
        <v>8</v>
      </c>
      <c r="J161" s="17">
        <v>12.3</v>
      </c>
      <c r="K161" s="4">
        <f t="shared" si="8"/>
        <v>20</v>
      </c>
      <c r="L161" s="4">
        <v>40</v>
      </c>
      <c r="M161" s="6" t="s">
        <v>730</v>
      </c>
      <c r="N161" s="2" t="s">
        <v>544</v>
      </c>
      <c r="O161" s="6" t="s">
        <v>594</v>
      </c>
      <c r="P161" s="6" t="s">
        <v>589</v>
      </c>
      <c r="Q161" s="6" t="s">
        <v>602</v>
      </c>
      <c r="R161" s="6" t="s">
        <v>703</v>
      </c>
      <c r="S161" s="15" t="s">
        <v>606</v>
      </c>
      <c r="DC161" s="2">
        <v>8</v>
      </c>
    </row>
    <row r="162" spans="1:107" ht="60.75" customHeight="1" x14ac:dyDescent="0.25">
      <c r="A162" s="2" t="s">
        <v>734</v>
      </c>
      <c r="B162" s="14" t="s">
        <v>533</v>
      </c>
      <c r="C162" s="14" t="s">
        <v>553</v>
      </c>
      <c r="E162" s="2">
        <v>84991702</v>
      </c>
      <c r="F162" s="2" t="str">
        <f t="shared" si="6"/>
        <v>https://www.google.fr/search?q=PUMA+84991702&amp;client=firefox-b&amp;tbm=isch&amp;source=lnms&amp;sa=X&amp;ved=0ahUKEwj59ILMoPnTAhXDDxoKHYTrBwYQ_AUIJigB&amp;biw=1920&amp;bih=1009</v>
      </c>
      <c r="G162" s="5" t="str">
        <f t="shared" si="7"/>
        <v>Google Images</v>
      </c>
      <c r="H162" s="2" t="s">
        <v>534</v>
      </c>
      <c r="I162" s="1">
        <v>8</v>
      </c>
      <c r="J162" s="17">
        <v>16.420000000000002</v>
      </c>
      <c r="K162" s="4">
        <f t="shared" si="8"/>
        <v>30</v>
      </c>
      <c r="L162" s="4">
        <v>60</v>
      </c>
      <c r="M162" s="6" t="s">
        <v>731</v>
      </c>
      <c r="N162" s="2" t="s">
        <v>544</v>
      </c>
      <c r="O162" s="6" t="s">
        <v>579</v>
      </c>
      <c r="P162" s="6" t="s">
        <v>593</v>
      </c>
      <c r="Q162" s="6" t="s">
        <v>602</v>
      </c>
      <c r="R162" s="6" t="s">
        <v>703</v>
      </c>
      <c r="S162" s="15" t="s">
        <v>611</v>
      </c>
      <c r="V162" s="3">
        <v>2</v>
      </c>
      <c r="W162" s="2">
        <v>3</v>
      </c>
      <c r="X162" s="3">
        <v>1</v>
      </c>
      <c r="Y162" s="2">
        <v>1</v>
      </c>
      <c r="Z162" s="3">
        <v>1</v>
      </c>
    </row>
    <row r="163" spans="1:107" ht="60.75" customHeight="1" x14ac:dyDescent="0.25">
      <c r="A163" s="2" t="s">
        <v>734</v>
      </c>
      <c r="B163" s="14" t="s">
        <v>368</v>
      </c>
      <c r="C163" s="14" t="s">
        <v>553</v>
      </c>
      <c r="E163" s="2">
        <v>53490702</v>
      </c>
      <c r="F163" s="2" t="str">
        <f t="shared" si="6"/>
        <v>https://www.google.fr/search?q=PUMA+53490702&amp;client=firefox-b&amp;tbm=isch&amp;source=lnms&amp;sa=X&amp;ved=0ahUKEwj59ILMoPnTAhXDDxoKHYTrBwYQ_AUIJigB&amp;biw=1920&amp;bih=1009</v>
      </c>
      <c r="G163" s="5" t="str">
        <f t="shared" si="7"/>
        <v>Google Images</v>
      </c>
      <c r="H163" s="2" t="s">
        <v>369</v>
      </c>
      <c r="I163" s="1">
        <v>8</v>
      </c>
      <c r="J163" s="17">
        <v>20.54</v>
      </c>
      <c r="K163" s="4">
        <f t="shared" si="8"/>
        <v>42.5</v>
      </c>
      <c r="L163" s="4">
        <v>85</v>
      </c>
      <c r="M163" s="6" t="s">
        <v>731</v>
      </c>
      <c r="N163" s="2" t="s">
        <v>544</v>
      </c>
      <c r="O163" s="6" t="s">
        <v>579</v>
      </c>
      <c r="P163" s="6" t="s">
        <v>581</v>
      </c>
      <c r="Q163" s="6" t="s">
        <v>602</v>
      </c>
      <c r="R163" s="6" t="s">
        <v>703</v>
      </c>
      <c r="S163" s="15" t="s">
        <v>627</v>
      </c>
      <c r="U163" s="2">
        <v>2</v>
      </c>
      <c r="V163" s="3">
        <v>4</v>
      </c>
      <c r="W163" s="2">
        <v>2</v>
      </c>
    </row>
    <row r="164" spans="1:107" ht="60.75" customHeight="1" x14ac:dyDescent="0.25">
      <c r="A164" s="2" t="s">
        <v>734</v>
      </c>
      <c r="B164" s="14" t="s">
        <v>245</v>
      </c>
      <c r="C164" s="14" t="s">
        <v>551</v>
      </c>
      <c r="E164" s="2">
        <v>67167901</v>
      </c>
      <c r="F164" s="2" t="str">
        <f t="shared" si="6"/>
        <v>https://www.google.fr/search?q=PUMA+67167901&amp;client=firefox-b&amp;tbm=isch&amp;source=lnms&amp;sa=X&amp;ved=0ahUKEwj59ILMoPnTAhXDDxoKHYTrBwYQ_AUIJigB&amp;biw=1920&amp;bih=1009</v>
      </c>
      <c r="G164" s="5" t="str">
        <f t="shared" si="7"/>
        <v>Google Images</v>
      </c>
      <c r="H164" s="2" t="s">
        <v>232</v>
      </c>
      <c r="I164" s="1">
        <v>8</v>
      </c>
      <c r="J164" s="17">
        <v>2</v>
      </c>
      <c r="K164" s="4">
        <f t="shared" si="8"/>
        <v>11.5</v>
      </c>
      <c r="L164" s="4">
        <v>23</v>
      </c>
      <c r="M164" s="6" t="s">
        <v>731</v>
      </c>
      <c r="N164" s="2" t="s">
        <v>544</v>
      </c>
      <c r="O164" s="6" t="s">
        <v>586</v>
      </c>
      <c r="P164" s="6" t="s">
        <v>585</v>
      </c>
      <c r="Q164" s="6" t="s">
        <v>604</v>
      </c>
      <c r="R164" s="6" t="s">
        <v>637</v>
      </c>
      <c r="S164" s="15" t="s">
        <v>606</v>
      </c>
      <c r="CM164" s="2">
        <v>3</v>
      </c>
      <c r="CN164" s="3">
        <v>1</v>
      </c>
      <c r="CO164" s="2">
        <v>3</v>
      </c>
      <c r="CQ164" s="2">
        <v>1</v>
      </c>
    </row>
    <row r="165" spans="1:107" ht="60.75" customHeight="1" x14ac:dyDescent="0.25">
      <c r="A165" s="2" t="s">
        <v>734</v>
      </c>
      <c r="B165" s="14" t="s">
        <v>94</v>
      </c>
      <c r="C165" s="14" t="s">
        <v>547</v>
      </c>
      <c r="E165" s="2" t="s">
        <v>548</v>
      </c>
      <c r="F165" s="2" t="str">
        <f t="shared" si="6"/>
        <v>https://www.google.fr/search?q=PUMA+65525901J&amp;client=firefox-b&amp;tbm=isch&amp;source=lnms&amp;sa=X&amp;ved=0ahUKEwj59ILMoPnTAhXDDxoKHYTrBwYQ_AUIJigB&amp;biw=1920&amp;bih=1009</v>
      </c>
      <c r="G165" s="5" t="str">
        <f t="shared" si="7"/>
        <v>Google Images</v>
      </c>
      <c r="H165" s="2" t="s">
        <v>95</v>
      </c>
      <c r="I165" s="1">
        <v>8</v>
      </c>
      <c r="J165" s="17">
        <v>11.27</v>
      </c>
      <c r="K165" s="4">
        <f t="shared" si="8"/>
        <v>16.25</v>
      </c>
      <c r="L165" s="4">
        <v>32.5</v>
      </c>
      <c r="M165" s="6" t="s">
        <v>731</v>
      </c>
      <c r="N165" s="2" t="s">
        <v>544</v>
      </c>
      <c r="O165" s="6" t="s">
        <v>579</v>
      </c>
      <c r="P165" s="6" t="s">
        <v>595</v>
      </c>
      <c r="Q165" s="6" t="s">
        <v>604</v>
      </c>
      <c r="R165" s="6" t="s">
        <v>704</v>
      </c>
      <c r="S165" s="15">
        <v>0</v>
      </c>
      <c r="CL165" s="3">
        <v>2</v>
      </c>
      <c r="CM165" s="2">
        <v>1</v>
      </c>
      <c r="CN165" s="3">
        <v>3</v>
      </c>
      <c r="CO165" s="2">
        <v>2</v>
      </c>
    </row>
    <row r="166" spans="1:107" ht="60.75" customHeight="1" x14ac:dyDescent="0.25">
      <c r="A166" s="2" t="s">
        <v>734</v>
      </c>
      <c r="B166" s="14" t="s">
        <v>161</v>
      </c>
      <c r="C166" s="14" t="s">
        <v>549</v>
      </c>
      <c r="E166" s="2">
        <v>70342407</v>
      </c>
      <c r="F166" s="2" t="str">
        <f t="shared" si="6"/>
        <v>https://www.google.fr/search?q=PUMA+70342407&amp;client=firefox-b&amp;tbm=isch&amp;source=lnms&amp;sa=X&amp;ved=0ahUKEwj59ILMoPnTAhXDDxoKHYTrBwYQ_AUIJigB&amp;biw=1920&amp;bih=1009</v>
      </c>
      <c r="G166" s="5" t="str">
        <f t="shared" si="7"/>
        <v>Google Images</v>
      </c>
      <c r="H166" s="2" t="s">
        <v>162</v>
      </c>
      <c r="I166" s="1">
        <v>8</v>
      </c>
      <c r="J166" s="17">
        <v>7.665</v>
      </c>
      <c r="K166" s="4">
        <f t="shared" si="8"/>
        <v>12.5</v>
      </c>
      <c r="L166" s="4">
        <v>25</v>
      </c>
      <c r="M166" s="6" t="s">
        <v>731</v>
      </c>
      <c r="N166" s="2" t="s">
        <v>544</v>
      </c>
      <c r="O166" s="6" t="s">
        <v>698</v>
      </c>
      <c r="P166" s="6" t="s">
        <v>578</v>
      </c>
      <c r="Q166" s="6" t="s">
        <v>602</v>
      </c>
      <c r="R166" s="6" t="s">
        <v>703</v>
      </c>
      <c r="S166" s="15" t="s">
        <v>707</v>
      </c>
      <c r="V166" s="3">
        <v>5</v>
      </c>
      <c r="Y166" s="2">
        <v>1</v>
      </c>
      <c r="Z166" s="3">
        <v>2</v>
      </c>
    </row>
    <row r="167" spans="1:107" ht="60.75" customHeight="1" x14ac:dyDescent="0.25">
      <c r="A167" s="2" t="s">
        <v>734</v>
      </c>
      <c r="B167" s="14" t="s">
        <v>325</v>
      </c>
      <c r="C167" s="14" t="s">
        <v>553</v>
      </c>
      <c r="E167" s="2">
        <v>38856501</v>
      </c>
      <c r="F167" s="2" t="str">
        <f t="shared" si="6"/>
        <v>https://www.google.fr/search?q=PUMA+38856501&amp;client=firefox-b&amp;tbm=isch&amp;source=lnms&amp;sa=X&amp;ved=0ahUKEwj59ILMoPnTAhXDDxoKHYTrBwYQ_AUIJigB&amp;biw=1920&amp;bih=1009</v>
      </c>
      <c r="G167" s="5" t="str">
        <f t="shared" si="7"/>
        <v>Google Images</v>
      </c>
      <c r="H167" s="2" t="s">
        <v>326</v>
      </c>
      <c r="I167" s="1">
        <v>8</v>
      </c>
      <c r="J167" s="17">
        <v>30.324999999999999</v>
      </c>
      <c r="K167" s="4">
        <f t="shared" si="8"/>
        <v>55</v>
      </c>
      <c r="L167" s="4">
        <v>110</v>
      </c>
      <c r="M167" s="6" t="s">
        <v>732</v>
      </c>
      <c r="N167" s="2" t="s">
        <v>544</v>
      </c>
      <c r="O167" s="6" t="s">
        <v>582</v>
      </c>
      <c r="P167" s="6" t="s">
        <v>590</v>
      </c>
      <c r="Q167" s="6" t="s">
        <v>602</v>
      </c>
      <c r="R167" s="6" t="s">
        <v>614</v>
      </c>
      <c r="S167" s="15" t="s">
        <v>669</v>
      </c>
      <c r="BH167" s="3">
        <v>1</v>
      </c>
      <c r="BI167" s="2">
        <v>1</v>
      </c>
      <c r="BL167" s="3">
        <v>2</v>
      </c>
      <c r="BN167" s="3">
        <v>2</v>
      </c>
      <c r="BO167" s="2">
        <v>1</v>
      </c>
      <c r="BQ167" s="2">
        <v>1</v>
      </c>
    </row>
    <row r="168" spans="1:107" ht="60.75" customHeight="1" x14ac:dyDescent="0.25">
      <c r="A168" s="2" t="s">
        <v>734</v>
      </c>
      <c r="B168" s="14" t="s">
        <v>476</v>
      </c>
      <c r="C168" s="14" t="s">
        <v>553</v>
      </c>
      <c r="E168" s="2">
        <v>75930502</v>
      </c>
      <c r="F168" s="2" t="str">
        <f t="shared" si="6"/>
        <v>https://www.google.fr/search?q=PUMA+75930502&amp;client=firefox-b&amp;tbm=isch&amp;source=lnms&amp;sa=X&amp;ved=0ahUKEwj59ILMoPnTAhXDDxoKHYTrBwYQ_AUIJigB&amp;biw=1920&amp;bih=1009</v>
      </c>
      <c r="G168" s="5" t="str">
        <f t="shared" si="7"/>
        <v>Google Images</v>
      </c>
      <c r="H168" s="2" t="s">
        <v>477</v>
      </c>
      <c r="I168" s="1">
        <v>8</v>
      </c>
      <c r="J168" s="17">
        <v>18.48</v>
      </c>
      <c r="K168" s="4">
        <f t="shared" si="8"/>
        <v>35</v>
      </c>
      <c r="L168" s="4">
        <v>70</v>
      </c>
      <c r="M168" s="6" t="s">
        <v>731</v>
      </c>
      <c r="N168" s="2" t="s">
        <v>544</v>
      </c>
      <c r="O168" s="6" t="s">
        <v>586</v>
      </c>
      <c r="P168" s="6" t="s">
        <v>578</v>
      </c>
      <c r="Q168" s="6" t="s">
        <v>604</v>
      </c>
      <c r="R168" s="6" t="s">
        <v>637</v>
      </c>
      <c r="S168" s="15" t="s">
        <v>660</v>
      </c>
      <c r="CM168" s="2">
        <v>1</v>
      </c>
      <c r="CN168" s="3">
        <v>2</v>
      </c>
      <c r="CO168" s="2">
        <v>2</v>
      </c>
      <c r="CP168" s="3">
        <v>3</v>
      </c>
    </row>
    <row r="169" spans="1:107" ht="60.75" customHeight="1" x14ac:dyDescent="0.25">
      <c r="A169" s="2" t="s">
        <v>734</v>
      </c>
      <c r="B169" s="14" t="s">
        <v>423</v>
      </c>
      <c r="C169" s="14" t="s">
        <v>553</v>
      </c>
      <c r="E169" s="2">
        <v>58698817</v>
      </c>
      <c r="F169" s="2" t="str">
        <f t="shared" si="6"/>
        <v>https://www.google.fr/search?q=PUMA+58698817&amp;client=firefox-b&amp;tbm=isch&amp;source=lnms&amp;sa=X&amp;ved=0ahUKEwj59ILMoPnTAhXDDxoKHYTrBwYQ_AUIJigB&amp;biw=1920&amp;bih=1009</v>
      </c>
      <c r="G169" s="5" t="str">
        <f t="shared" si="7"/>
        <v>Google Images</v>
      </c>
      <c r="H169" s="2" t="s">
        <v>424</v>
      </c>
      <c r="I169" s="1">
        <v>8</v>
      </c>
      <c r="J169" s="17">
        <v>10.24</v>
      </c>
      <c r="K169" s="4">
        <f t="shared" si="8"/>
        <v>12.5</v>
      </c>
      <c r="L169" s="4">
        <v>25</v>
      </c>
      <c r="M169" s="6" t="s">
        <v>731</v>
      </c>
      <c r="N169" s="2" t="s">
        <v>544</v>
      </c>
      <c r="O169" s="6" t="s">
        <v>579</v>
      </c>
      <c r="P169" s="6" t="s">
        <v>585</v>
      </c>
      <c r="Q169" s="6" t="s">
        <v>604</v>
      </c>
      <c r="R169" s="6" t="s">
        <v>637</v>
      </c>
      <c r="S169" s="15" t="s">
        <v>649</v>
      </c>
      <c r="CH169" s="3">
        <v>4</v>
      </c>
      <c r="CI169" s="2">
        <v>2</v>
      </c>
      <c r="CJ169" s="3">
        <v>1</v>
      </c>
      <c r="CK169" s="2">
        <v>1</v>
      </c>
    </row>
    <row r="170" spans="1:107" ht="60.75" customHeight="1" x14ac:dyDescent="0.25">
      <c r="A170" s="2" t="s">
        <v>734</v>
      </c>
      <c r="B170" s="14" t="s">
        <v>422</v>
      </c>
      <c r="C170" s="14" t="s">
        <v>553</v>
      </c>
      <c r="E170" s="2">
        <v>58698717</v>
      </c>
      <c r="F170" s="2" t="str">
        <f t="shared" si="6"/>
        <v>https://www.google.fr/search?q=PUMA+58698717&amp;client=firefox-b&amp;tbm=isch&amp;source=lnms&amp;sa=X&amp;ved=0ahUKEwj59ILMoPnTAhXDDxoKHYTrBwYQ_AUIJigB&amp;biw=1920&amp;bih=1009</v>
      </c>
      <c r="G170" s="5" t="str">
        <f t="shared" si="7"/>
        <v>Google Images</v>
      </c>
      <c r="H170" s="2" t="s">
        <v>222</v>
      </c>
      <c r="I170" s="1">
        <v>8</v>
      </c>
      <c r="J170" s="17">
        <v>12.3</v>
      </c>
      <c r="K170" s="4">
        <f t="shared" si="8"/>
        <v>15</v>
      </c>
      <c r="L170" s="4">
        <v>30</v>
      </c>
      <c r="M170" s="6" t="s">
        <v>731</v>
      </c>
      <c r="N170" s="2" t="s">
        <v>544</v>
      </c>
      <c r="O170" s="6" t="s">
        <v>591</v>
      </c>
      <c r="P170" s="6" t="s">
        <v>585</v>
      </c>
      <c r="Q170" s="6" t="s">
        <v>604</v>
      </c>
      <c r="R170" s="6" t="s">
        <v>637</v>
      </c>
      <c r="S170" s="15" t="s">
        <v>649</v>
      </c>
      <c r="CH170" s="3">
        <v>4</v>
      </c>
      <c r="CI170" s="2">
        <v>1</v>
      </c>
      <c r="CJ170" s="3">
        <v>1</v>
      </c>
      <c r="CK170" s="2">
        <v>2</v>
      </c>
    </row>
    <row r="171" spans="1:107" ht="60.75" customHeight="1" x14ac:dyDescent="0.25">
      <c r="A171" s="2" t="s">
        <v>734</v>
      </c>
      <c r="B171" s="14" t="s">
        <v>400</v>
      </c>
      <c r="C171" s="14" t="s">
        <v>553</v>
      </c>
      <c r="E171" s="2">
        <v>53616401</v>
      </c>
      <c r="F171" s="2" t="str">
        <f t="shared" si="6"/>
        <v>https://www.google.fr/search?q=PUMA+53616401&amp;client=firefox-b&amp;tbm=isch&amp;source=lnms&amp;sa=X&amp;ved=0ahUKEwj59ILMoPnTAhXDDxoKHYTrBwYQ_AUIJigB&amp;biw=1920&amp;bih=1009</v>
      </c>
      <c r="G171" s="5" t="str">
        <f t="shared" si="7"/>
        <v>Google Images</v>
      </c>
      <c r="H171" s="2" t="s">
        <v>401</v>
      </c>
      <c r="I171" s="1">
        <v>8</v>
      </c>
      <c r="J171" s="17">
        <v>16.420000000000002</v>
      </c>
      <c r="K171" s="4">
        <f t="shared" si="8"/>
        <v>27.5</v>
      </c>
      <c r="L171" s="4">
        <v>55</v>
      </c>
      <c r="M171" s="6" t="s">
        <v>731</v>
      </c>
      <c r="N171" s="2" t="s">
        <v>544</v>
      </c>
      <c r="O171" s="6" t="s">
        <v>592</v>
      </c>
      <c r="P171" s="6" t="s">
        <v>590</v>
      </c>
      <c r="Q171" s="6" t="s">
        <v>602</v>
      </c>
      <c r="R171" s="6" t="s">
        <v>703</v>
      </c>
      <c r="S171" s="15" t="s">
        <v>606</v>
      </c>
      <c r="V171" s="3">
        <v>2</v>
      </c>
      <c r="W171" s="2">
        <v>1</v>
      </c>
      <c r="X171" s="3">
        <v>3</v>
      </c>
      <c r="Y171" s="2">
        <v>2</v>
      </c>
    </row>
    <row r="172" spans="1:107" ht="60.75" customHeight="1" x14ac:dyDescent="0.25">
      <c r="A172" s="2" t="s">
        <v>734</v>
      </c>
      <c r="B172" s="14" t="s">
        <v>396</v>
      </c>
      <c r="C172" s="14" t="s">
        <v>553</v>
      </c>
      <c r="E172" s="2">
        <v>53616097</v>
      </c>
      <c r="F172" s="2" t="str">
        <f t="shared" si="6"/>
        <v>https://www.google.fr/search?q=PUMA+53616097&amp;client=firefox-b&amp;tbm=isch&amp;source=lnms&amp;sa=X&amp;ved=0ahUKEwj59ILMoPnTAhXDDxoKHYTrBwYQ_AUIJigB&amp;biw=1920&amp;bih=1009</v>
      </c>
      <c r="G172" s="5" t="str">
        <f t="shared" si="7"/>
        <v>Google Images</v>
      </c>
      <c r="H172" s="2" t="s">
        <v>397</v>
      </c>
      <c r="I172" s="1">
        <v>8</v>
      </c>
      <c r="J172" s="17">
        <v>16.420000000000002</v>
      </c>
      <c r="K172" s="4">
        <f t="shared" si="8"/>
        <v>30</v>
      </c>
      <c r="L172" s="4">
        <v>60</v>
      </c>
      <c r="M172" s="6" t="s">
        <v>731</v>
      </c>
      <c r="N172" s="2" t="s">
        <v>544</v>
      </c>
      <c r="O172" s="6" t="s">
        <v>586</v>
      </c>
      <c r="P172" s="6" t="s">
        <v>590</v>
      </c>
      <c r="Q172" s="6" t="s">
        <v>602</v>
      </c>
      <c r="R172" s="6" t="s">
        <v>703</v>
      </c>
      <c r="S172" s="15" t="s">
        <v>672</v>
      </c>
      <c r="V172" s="3">
        <v>1</v>
      </c>
      <c r="W172" s="2">
        <v>3</v>
      </c>
      <c r="X172" s="3">
        <v>2</v>
      </c>
      <c r="Y172" s="2">
        <v>2</v>
      </c>
    </row>
    <row r="173" spans="1:107" ht="60.75" customHeight="1" x14ac:dyDescent="0.25">
      <c r="A173" s="2" t="s">
        <v>734</v>
      </c>
      <c r="B173" s="14" t="s">
        <v>385</v>
      </c>
      <c r="C173" s="14" t="s">
        <v>553</v>
      </c>
      <c r="E173" s="2">
        <v>53573243</v>
      </c>
      <c r="F173" s="2" t="str">
        <f t="shared" si="6"/>
        <v>https://www.google.fr/search?q=PUMA+53573243&amp;client=firefox-b&amp;tbm=isch&amp;source=lnms&amp;sa=X&amp;ved=0ahUKEwj59ILMoPnTAhXDDxoKHYTrBwYQ_AUIJigB&amp;biw=1920&amp;bih=1009</v>
      </c>
      <c r="G173" s="5" t="str">
        <f t="shared" si="7"/>
        <v>Google Images</v>
      </c>
      <c r="H173" s="2" t="s">
        <v>386</v>
      </c>
      <c r="I173" s="1">
        <v>8</v>
      </c>
      <c r="J173" s="17">
        <v>20.54</v>
      </c>
      <c r="K173" s="4">
        <f t="shared" si="8"/>
        <v>40</v>
      </c>
      <c r="L173" s="4">
        <v>80</v>
      </c>
      <c r="M173" s="6" t="s">
        <v>731</v>
      </c>
      <c r="N173" s="2" t="s">
        <v>544</v>
      </c>
      <c r="O173" s="6" t="s">
        <v>591</v>
      </c>
      <c r="P173" s="6" t="s">
        <v>590</v>
      </c>
      <c r="Q173" s="6" t="s">
        <v>602</v>
      </c>
      <c r="R173" s="6" t="s">
        <v>703</v>
      </c>
      <c r="S173" s="15" t="s">
        <v>650</v>
      </c>
      <c r="U173" s="2">
        <v>1</v>
      </c>
      <c r="V173" s="3">
        <v>2</v>
      </c>
      <c r="W173" s="2">
        <v>2</v>
      </c>
      <c r="X173" s="3">
        <v>2</v>
      </c>
      <c r="Y173" s="2">
        <v>1</v>
      </c>
    </row>
    <row r="174" spans="1:107" ht="60.75" customHeight="1" x14ac:dyDescent="0.25">
      <c r="A174" s="2" t="s">
        <v>734</v>
      </c>
      <c r="B174" s="14" t="s">
        <v>388</v>
      </c>
      <c r="C174" s="14" t="s">
        <v>553</v>
      </c>
      <c r="E174" s="2">
        <v>53573443</v>
      </c>
      <c r="F174" s="2" t="str">
        <f t="shared" si="6"/>
        <v>https://www.google.fr/search?q=PUMA+53573443&amp;client=firefox-b&amp;tbm=isch&amp;source=lnms&amp;sa=X&amp;ved=0ahUKEwj59ILMoPnTAhXDDxoKHYTrBwYQ_AUIJigB&amp;biw=1920&amp;bih=1009</v>
      </c>
      <c r="G174" s="5" t="str">
        <f t="shared" si="7"/>
        <v>Google Images</v>
      </c>
      <c r="H174" s="2" t="s">
        <v>389</v>
      </c>
      <c r="I174" s="1">
        <v>8</v>
      </c>
      <c r="J174" s="17">
        <v>38.049999999999997</v>
      </c>
      <c r="K174" s="4">
        <f t="shared" si="8"/>
        <v>75</v>
      </c>
      <c r="L174" s="4">
        <v>150</v>
      </c>
      <c r="M174" s="6" t="s">
        <v>731</v>
      </c>
      <c r="N174" s="2" t="s">
        <v>544</v>
      </c>
      <c r="O174" s="6" t="s">
        <v>577</v>
      </c>
      <c r="P174" s="6" t="s">
        <v>590</v>
      </c>
      <c r="Q174" s="6" t="s">
        <v>602</v>
      </c>
      <c r="R174" s="6" t="s">
        <v>703</v>
      </c>
      <c r="S174" s="15" t="s">
        <v>650</v>
      </c>
      <c r="U174" s="2">
        <v>1</v>
      </c>
      <c r="V174" s="3">
        <v>2</v>
      </c>
      <c r="W174" s="2">
        <v>2</v>
      </c>
      <c r="X174" s="3">
        <v>2</v>
      </c>
      <c r="Y174" s="2">
        <v>1</v>
      </c>
    </row>
    <row r="175" spans="1:107" ht="60.75" customHeight="1" x14ac:dyDescent="0.25">
      <c r="A175" s="2" t="s">
        <v>734</v>
      </c>
      <c r="B175" s="14" t="s">
        <v>492</v>
      </c>
      <c r="C175" s="14" t="s">
        <v>553</v>
      </c>
      <c r="E175" s="2" t="s">
        <v>560</v>
      </c>
      <c r="F175" s="2" t="str">
        <f t="shared" si="6"/>
        <v>https://www.google.fr/search?q=PUMA+767266M1&amp;client=firefox-b&amp;tbm=isch&amp;source=lnms&amp;sa=X&amp;ved=0ahUKEwj59ILMoPnTAhXDDxoKHYTrBwYQ_AUIJigB&amp;biw=1920&amp;bih=1009</v>
      </c>
      <c r="G175" s="5" t="str">
        <f t="shared" si="7"/>
        <v>Google Images</v>
      </c>
      <c r="H175" s="2" t="s">
        <v>493</v>
      </c>
      <c r="I175" s="1">
        <v>7</v>
      </c>
      <c r="J175" s="17">
        <v>16.420000000000002</v>
      </c>
      <c r="K175" s="4">
        <f t="shared" si="8"/>
        <v>30</v>
      </c>
      <c r="L175" s="4">
        <v>60</v>
      </c>
      <c r="M175" s="6" t="s">
        <v>731</v>
      </c>
      <c r="N175" s="2" t="s">
        <v>544</v>
      </c>
      <c r="O175" s="6" t="s">
        <v>586</v>
      </c>
      <c r="P175" s="6" t="s">
        <v>578</v>
      </c>
      <c r="Q175" s="6" t="s">
        <v>602</v>
      </c>
      <c r="R175" s="6" t="s">
        <v>703</v>
      </c>
      <c r="S175" s="15" t="s">
        <v>663</v>
      </c>
      <c r="U175" s="2">
        <v>1</v>
      </c>
      <c r="V175" s="3">
        <v>4</v>
      </c>
      <c r="W175" s="2">
        <v>2</v>
      </c>
    </row>
    <row r="176" spans="1:107" ht="60.75" customHeight="1" x14ac:dyDescent="0.25">
      <c r="A176" s="2" t="s">
        <v>734</v>
      </c>
      <c r="B176" s="14" t="s">
        <v>504</v>
      </c>
      <c r="C176" s="14" t="s">
        <v>553</v>
      </c>
      <c r="E176" s="2" t="s">
        <v>564</v>
      </c>
      <c r="F176" s="2" t="str">
        <f t="shared" si="6"/>
        <v>https://www.google.fr/search?q=PUMA+767316M2&amp;client=firefox-b&amp;tbm=isch&amp;source=lnms&amp;sa=X&amp;ved=0ahUKEwj59ILMoPnTAhXDDxoKHYTrBwYQ_AUIJigB&amp;biw=1920&amp;bih=1009</v>
      </c>
      <c r="G176" s="5" t="str">
        <f t="shared" si="7"/>
        <v>Google Images</v>
      </c>
      <c r="H176" s="2" t="s">
        <v>505</v>
      </c>
      <c r="I176" s="1">
        <v>7</v>
      </c>
      <c r="J176" s="17">
        <v>16.420000000000002</v>
      </c>
      <c r="K176" s="4">
        <f t="shared" si="8"/>
        <v>27.5</v>
      </c>
      <c r="L176" s="4">
        <v>55</v>
      </c>
      <c r="M176" s="6" t="s">
        <v>731</v>
      </c>
      <c r="N176" s="2" t="s">
        <v>544</v>
      </c>
      <c r="O176" s="6" t="s">
        <v>579</v>
      </c>
      <c r="P176" s="6" t="s">
        <v>578</v>
      </c>
      <c r="Q176" s="6" t="s">
        <v>602</v>
      </c>
      <c r="R176" s="6" t="s">
        <v>703</v>
      </c>
      <c r="S176" s="15" t="s">
        <v>659</v>
      </c>
      <c r="V176" s="3">
        <v>6</v>
      </c>
      <c r="W176" s="2">
        <v>1</v>
      </c>
    </row>
    <row r="177" spans="1:99" ht="60.75" customHeight="1" x14ac:dyDescent="0.25">
      <c r="A177" s="2" t="s">
        <v>734</v>
      </c>
      <c r="B177" s="14" t="s">
        <v>478</v>
      </c>
      <c r="C177" s="14" t="s">
        <v>553</v>
      </c>
      <c r="E177" s="2" t="s">
        <v>554</v>
      </c>
      <c r="F177" s="2" t="str">
        <f t="shared" si="6"/>
        <v>https://www.google.fr/search?q=PUMA+759308MB&amp;client=firefox-b&amp;tbm=isch&amp;source=lnms&amp;sa=X&amp;ved=0ahUKEwj59ILMoPnTAhXDDxoKHYTrBwYQ_AUIJigB&amp;biw=1920&amp;bih=1009</v>
      </c>
      <c r="G177" s="5" t="str">
        <f t="shared" si="7"/>
        <v>Google Images</v>
      </c>
      <c r="H177" s="2" t="s">
        <v>479</v>
      </c>
      <c r="I177" s="1">
        <v>7</v>
      </c>
      <c r="J177" s="17">
        <v>11.27</v>
      </c>
      <c r="K177" s="4">
        <f t="shared" si="8"/>
        <v>17.5</v>
      </c>
      <c r="L177" s="4">
        <v>35</v>
      </c>
      <c r="M177" s="6" t="s">
        <v>731</v>
      </c>
      <c r="N177" s="2" t="s">
        <v>544</v>
      </c>
      <c r="O177" s="6" t="s">
        <v>592</v>
      </c>
      <c r="P177" s="6" t="s">
        <v>578</v>
      </c>
      <c r="Q177" s="6" t="s">
        <v>604</v>
      </c>
      <c r="R177" s="6" t="s">
        <v>637</v>
      </c>
      <c r="S177" s="15" t="s">
        <v>662</v>
      </c>
      <c r="CL177" s="3">
        <v>1</v>
      </c>
      <c r="CM177" s="2">
        <v>1</v>
      </c>
      <c r="CN177" s="3">
        <v>2</v>
      </c>
      <c r="CO177" s="2">
        <v>2</v>
      </c>
      <c r="CP177" s="3">
        <v>1</v>
      </c>
    </row>
    <row r="178" spans="1:99" ht="60.75" customHeight="1" x14ac:dyDescent="0.25">
      <c r="A178" s="2" t="s">
        <v>734</v>
      </c>
      <c r="B178" s="14" t="s">
        <v>494</v>
      </c>
      <c r="C178" s="14" t="s">
        <v>553</v>
      </c>
      <c r="E178" s="2" t="s">
        <v>561</v>
      </c>
      <c r="F178" s="2" t="str">
        <f t="shared" si="6"/>
        <v>https://www.google.fr/search?q=PUMA+767277MB&amp;client=firefox-b&amp;tbm=isch&amp;source=lnms&amp;sa=X&amp;ved=0ahUKEwj59ILMoPnTAhXDDxoKHYTrBwYQ_AUIJigB&amp;biw=1920&amp;bih=1009</v>
      </c>
      <c r="G178" s="5" t="str">
        <f t="shared" si="7"/>
        <v>Google Images</v>
      </c>
      <c r="H178" s="2" t="s">
        <v>495</v>
      </c>
      <c r="I178" s="1">
        <v>7</v>
      </c>
      <c r="J178" s="17">
        <v>14.875</v>
      </c>
      <c r="K178" s="4">
        <f t="shared" si="8"/>
        <v>25</v>
      </c>
      <c r="L178" s="4">
        <v>50</v>
      </c>
      <c r="M178" s="6" t="s">
        <v>731</v>
      </c>
      <c r="N178" s="2" t="s">
        <v>544</v>
      </c>
      <c r="O178" s="6" t="s">
        <v>586</v>
      </c>
      <c r="P178" s="6" t="s">
        <v>578</v>
      </c>
      <c r="Q178" s="6" t="s">
        <v>602</v>
      </c>
      <c r="R178" s="6" t="s">
        <v>703</v>
      </c>
      <c r="S178" s="15" t="s">
        <v>664</v>
      </c>
      <c r="U178" s="2">
        <v>1</v>
      </c>
      <c r="W178" s="2">
        <v>4</v>
      </c>
      <c r="Y178" s="2">
        <v>2</v>
      </c>
    </row>
    <row r="179" spans="1:99" ht="60.75" customHeight="1" x14ac:dyDescent="0.25">
      <c r="A179" s="2" t="s">
        <v>734</v>
      </c>
      <c r="B179" s="14" t="s">
        <v>498</v>
      </c>
      <c r="C179" s="14" t="s">
        <v>553</v>
      </c>
      <c r="E179" s="2" t="s">
        <v>563</v>
      </c>
      <c r="F179" s="2" t="str">
        <f t="shared" si="6"/>
        <v>https://www.google.fr/search?q=PUMA+767302MM&amp;client=firefox-b&amp;tbm=isch&amp;source=lnms&amp;sa=X&amp;ved=0ahUKEwj59ILMoPnTAhXDDxoKHYTrBwYQ_AUIJigB&amp;biw=1920&amp;bih=1009</v>
      </c>
      <c r="G179" s="5" t="str">
        <f t="shared" si="7"/>
        <v>Google Images</v>
      </c>
      <c r="H179" s="2" t="s">
        <v>499</v>
      </c>
      <c r="I179" s="1">
        <v>7</v>
      </c>
      <c r="J179" s="17">
        <v>20.024999999999999</v>
      </c>
      <c r="K179" s="4">
        <f t="shared" si="8"/>
        <v>37.5</v>
      </c>
      <c r="L179" s="4">
        <v>75</v>
      </c>
      <c r="M179" s="6" t="s">
        <v>731</v>
      </c>
      <c r="N179" s="2" t="s">
        <v>544</v>
      </c>
      <c r="O179" s="6" t="s">
        <v>579</v>
      </c>
      <c r="P179" s="6" t="s">
        <v>578</v>
      </c>
      <c r="Q179" s="6" t="s">
        <v>602</v>
      </c>
      <c r="R179" s="6" t="s">
        <v>703</v>
      </c>
      <c r="S179" s="15" t="s">
        <v>661</v>
      </c>
      <c r="U179" s="2">
        <v>1</v>
      </c>
      <c r="W179" s="2">
        <v>3</v>
      </c>
      <c r="X179" s="3">
        <v>3</v>
      </c>
    </row>
    <row r="180" spans="1:99" ht="60.75" customHeight="1" x14ac:dyDescent="0.25">
      <c r="A180" s="2" t="s">
        <v>734</v>
      </c>
      <c r="B180" s="14" t="s">
        <v>458</v>
      </c>
      <c r="C180" s="14" t="s">
        <v>553</v>
      </c>
      <c r="E180" s="2">
        <v>67168182</v>
      </c>
      <c r="F180" s="2" t="str">
        <f t="shared" si="6"/>
        <v>https://www.google.fr/search?q=PUMA+67168182&amp;client=firefox-b&amp;tbm=isch&amp;source=lnms&amp;sa=X&amp;ved=0ahUKEwj59ILMoPnTAhXDDxoKHYTrBwYQ_AUIJigB&amp;biw=1920&amp;bih=1009</v>
      </c>
      <c r="G180" s="5" t="str">
        <f t="shared" si="7"/>
        <v>Google Images</v>
      </c>
      <c r="H180" s="2" t="s">
        <v>459</v>
      </c>
      <c r="I180" s="1">
        <v>7</v>
      </c>
      <c r="J180" s="17">
        <v>14.875</v>
      </c>
      <c r="K180" s="4">
        <f t="shared" si="8"/>
        <v>17.5</v>
      </c>
      <c r="L180" s="4">
        <v>35</v>
      </c>
      <c r="M180" s="6" t="s">
        <v>731</v>
      </c>
      <c r="N180" s="2" t="s">
        <v>544</v>
      </c>
      <c r="O180" s="6" t="s">
        <v>580</v>
      </c>
      <c r="P180" s="6" t="s">
        <v>585</v>
      </c>
      <c r="Q180" s="6" t="s">
        <v>604</v>
      </c>
      <c r="R180" s="6" t="s">
        <v>605</v>
      </c>
      <c r="S180" s="15" t="s">
        <v>610</v>
      </c>
      <c r="CF180" s="3">
        <v>3</v>
      </c>
      <c r="CG180" s="2">
        <v>1</v>
      </c>
      <c r="CH180" s="3">
        <v>1</v>
      </c>
      <c r="CI180" s="2">
        <v>2</v>
      </c>
    </row>
    <row r="181" spans="1:99" ht="60.75" customHeight="1" x14ac:dyDescent="0.25">
      <c r="A181" s="2" t="s">
        <v>734</v>
      </c>
      <c r="B181" s="14" t="s">
        <v>262</v>
      </c>
      <c r="C181" s="14" t="s">
        <v>553</v>
      </c>
      <c r="E181" s="2">
        <v>37120203</v>
      </c>
      <c r="F181" s="2" t="str">
        <f t="shared" si="6"/>
        <v>https://www.google.fr/search?q=PUMA+37120203&amp;client=firefox-b&amp;tbm=isch&amp;source=lnms&amp;sa=X&amp;ved=0ahUKEwj59ILMoPnTAhXDDxoKHYTrBwYQ_AUIJigB&amp;biw=1920&amp;bih=1009</v>
      </c>
      <c r="G181" s="5" t="str">
        <f t="shared" si="7"/>
        <v>Google Images</v>
      </c>
      <c r="H181" s="2" t="s">
        <v>263</v>
      </c>
      <c r="I181" s="1">
        <v>7</v>
      </c>
      <c r="J181" s="17">
        <v>28.78</v>
      </c>
      <c r="K181" s="4">
        <f t="shared" si="8"/>
        <v>50</v>
      </c>
      <c r="L181" s="4">
        <v>100</v>
      </c>
      <c r="M181" s="6" t="s">
        <v>732</v>
      </c>
      <c r="N181" s="2" t="s">
        <v>544</v>
      </c>
      <c r="O181" s="6" t="s">
        <v>582</v>
      </c>
      <c r="P181" s="6" t="s">
        <v>590</v>
      </c>
      <c r="Q181" s="6" t="s">
        <v>602</v>
      </c>
      <c r="R181" s="6" t="s">
        <v>614</v>
      </c>
      <c r="S181" s="15" t="s">
        <v>625</v>
      </c>
      <c r="BH181" s="3">
        <v>3</v>
      </c>
      <c r="BI181" s="2">
        <v>3</v>
      </c>
      <c r="BL181" s="3">
        <v>1</v>
      </c>
    </row>
    <row r="182" spans="1:99" ht="60.75" customHeight="1" x14ac:dyDescent="0.25">
      <c r="A182" s="2" t="s">
        <v>734</v>
      </c>
      <c r="B182" s="14" t="s">
        <v>390</v>
      </c>
      <c r="C182" s="14" t="s">
        <v>553</v>
      </c>
      <c r="E182" s="2">
        <v>53586102</v>
      </c>
      <c r="F182" s="2" t="str">
        <f t="shared" si="6"/>
        <v>https://www.google.fr/search?q=PUMA+53586102&amp;client=firefox-b&amp;tbm=isch&amp;source=lnms&amp;sa=X&amp;ved=0ahUKEwj59ILMoPnTAhXDDxoKHYTrBwYQ_AUIJigB&amp;biw=1920&amp;bih=1009</v>
      </c>
      <c r="G182" s="5" t="str">
        <f t="shared" si="7"/>
        <v>Google Images</v>
      </c>
      <c r="H182" s="2" t="s">
        <v>391</v>
      </c>
      <c r="I182" s="1">
        <v>7</v>
      </c>
      <c r="J182" s="17">
        <v>12.3</v>
      </c>
      <c r="K182" s="4">
        <f t="shared" si="8"/>
        <v>22.5</v>
      </c>
      <c r="L182" s="4">
        <v>45</v>
      </c>
      <c r="M182" s="6" t="s">
        <v>731</v>
      </c>
      <c r="N182" s="2" t="s">
        <v>544</v>
      </c>
      <c r="O182" s="6" t="s">
        <v>586</v>
      </c>
      <c r="P182" s="6" t="s">
        <v>581</v>
      </c>
      <c r="Q182" s="6" t="s">
        <v>602</v>
      </c>
      <c r="R182" s="6" t="s">
        <v>703</v>
      </c>
      <c r="S182" s="15" t="s">
        <v>611</v>
      </c>
      <c r="U182" s="2">
        <v>2</v>
      </c>
      <c r="V182" s="3">
        <v>2</v>
      </c>
      <c r="Y182" s="2">
        <v>2</v>
      </c>
      <c r="Z182" s="3">
        <v>1</v>
      </c>
    </row>
    <row r="183" spans="1:99" ht="60.75" customHeight="1" x14ac:dyDescent="0.25">
      <c r="A183" s="2" t="s">
        <v>734</v>
      </c>
      <c r="B183" s="14" t="s">
        <v>371</v>
      </c>
      <c r="C183" s="14" t="s">
        <v>553</v>
      </c>
      <c r="E183" s="2">
        <v>53510302</v>
      </c>
      <c r="F183" s="2" t="str">
        <f t="shared" si="6"/>
        <v>https://www.google.fr/search?q=PUMA+53510302&amp;client=firefox-b&amp;tbm=isch&amp;source=lnms&amp;sa=X&amp;ved=0ahUKEwj59ILMoPnTAhXDDxoKHYTrBwYQ_AUIJigB&amp;biw=1920&amp;bih=1009</v>
      </c>
      <c r="G183" s="5" t="str">
        <f t="shared" si="7"/>
        <v>Google Images</v>
      </c>
      <c r="H183" s="2" t="s">
        <v>370</v>
      </c>
      <c r="I183" s="1">
        <v>7</v>
      </c>
      <c r="J183" s="17">
        <v>21.57</v>
      </c>
      <c r="K183" s="4">
        <f t="shared" si="8"/>
        <v>45</v>
      </c>
      <c r="L183" s="4">
        <v>90</v>
      </c>
      <c r="M183" s="6" t="s">
        <v>731</v>
      </c>
      <c r="N183" s="2" t="s">
        <v>544</v>
      </c>
      <c r="O183" s="6" t="s">
        <v>579</v>
      </c>
      <c r="P183" s="6" t="s">
        <v>581</v>
      </c>
      <c r="Q183" s="6" t="s">
        <v>602</v>
      </c>
      <c r="R183" s="6" t="s">
        <v>703</v>
      </c>
      <c r="S183" s="15" t="s">
        <v>611</v>
      </c>
      <c r="U183" s="2">
        <v>3</v>
      </c>
      <c r="V183" s="3">
        <v>4</v>
      </c>
    </row>
    <row r="184" spans="1:99" ht="60.75" customHeight="1" x14ac:dyDescent="0.25">
      <c r="A184" s="2" t="s">
        <v>734</v>
      </c>
      <c r="B184" s="14" t="s">
        <v>392</v>
      </c>
      <c r="C184" s="14" t="s">
        <v>553</v>
      </c>
      <c r="E184" s="2">
        <v>53586801</v>
      </c>
      <c r="F184" s="2" t="str">
        <f t="shared" si="6"/>
        <v>https://www.google.fr/search?q=PUMA+53586801&amp;client=firefox-b&amp;tbm=isch&amp;source=lnms&amp;sa=X&amp;ved=0ahUKEwj59ILMoPnTAhXDDxoKHYTrBwYQ_AUIJigB&amp;biw=1920&amp;bih=1009</v>
      </c>
      <c r="G184" s="5" t="str">
        <f t="shared" si="7"/>
        <v>Google Images</v>
      </c>
      <c r="H184" s="2" t="s">
        <v>393</v>
      </c>
      <c r="I184" s="1">
        <v>7</v>
      </c>
      <c r="J184" s="17">
        <v>13.33</v>
      </c>
      <c r="K184" s="4">
        <f t="shared" si="8"/>
        <v>25</v>
      </c>
      <c r="L184" s="4">
        <v>50</v>
      </c>
      <c r="M184" s="6" t="s">
        <v>731</v>
      </c>
      <c r="N184" s="2" t="s">
        <v>544</v>
      </c>
      <c r="O184" s="6" t="s">
        <v>592</v>
      </c>
      <c r="P184" s="6" t="s">
        <v>581</v>
      </c>
      <c r="Q184" s="6" t="s">
        <v>602</v>
      </c>
      <c r="R184" s="6" t="s">
        <v>703</v>
      </c>
      <c r="S184" s="15" t="s">
        <v>606</v>
      </c>
      <c r="U184" s="2">
        <v>2</v>
      </c>
      <c r="X184" s="3">
        <v>4</v>
      </c>
      <c r="Y184" s="2">
        <v>1</v>
      </c>
    </row>
    <row r="185" spans="1:99" ht="60.75" customHeight="1" x14ac:dyDescent="0.25">
      <c r="A185" s="2" t="s">
        <v>734</v>
      </c>
      <c r="B185" s="14" t="s">
        <v>366</v>
      </c>
      <c r="C185" s="14" t="s">
        <v>553</v>
      </c>
      <c r="E185" s="2">
        <v>53482801</v>
      </c>
      <c r="F185" s="2" t="str">
        <f t="shared" si="6"/>
        <v>https://www.google.fr/search?q=PUMA+53482801&amp;client=firefox-b&amp;tbm=isch&amp;source=lnms&amp;sa=X&amp;ved=0ahUKEwj59ILMoPnTAhXDDxoKHYTrBwYQ_AUIJigB&amp;biw=1920&amp;bih=1009</v>
      </c>
      <c r="G185" s="5" t="str">
        <f t="shared" si="7"/>
        <v>Google Images</v>
      </c>
      <c r="H185" s="2" t="s">
        <v>367</v>
      </c>
      <c r="I185" s="1">
        <v>7</v>
      </c>
      <c r="J185" s="17">
        <v>21.57</v>
      </c>
      <c r="K185" s="4">
        <f t="shared" si="8"/>
        <v>40</v>
      </c>
      <c r="L185" s="4">
        <v>80</v>
      </c>
      <c r="M185" s="6" t="s">
        <v>731</v>
      </c>
      <c r="N185" s="2" t="s">
        <v>544</v>
      </c>
      <c r="O185" s="6" t="s">
        <v>579</v>
      </c>
      <c r="P185" s="6" t="s">
        <v>581</v>
      </c>
      <c r="Q185" s="6" t="s">
        <v>602</v>
      </c>
      <c r="R185" s="6" t="s">
        <v>703</v>
      </c>
      <c r="S185" s="15" t="s">
        <v>606</v>
      </c>
      <c r="U185" s="2">
        <v>1</v>
      </c>
      <c r="V185" s="3">
        <v>2</v>
      </c>
      <c r="W185" s="2">
        <v>1</v>
      </c>
      <c r="Y185" s="2">
        <v>2</v>
      </c>
      <c r="Z185" s="3">
        <v>1</v>
      </c>
    </row>
    <row r="186" spans="1:99" ht="60.75" customHeight="1" x14ac:dyDescent="0.25">
      <c r="A186" s="2" t="s">
        <v>734</v>
      </c>
      <c r="B186" s="14" t="s">
        <v>406</v>
      </c>
      <c r="C186" s="14" t="s">
        <v>553</v>
      </c>
      <c r="E186" s="2">
        <v>53654615</v>
      </c>
      <c r="F186" s="2" t="str">
        <f t="shared" si="6"/>
        <v>https://www.google.fr/search?q=PUMA+53654615&amp;client=firefox-b&amp;tbm=isch&amp;source=lnms&amp;sa=X&amp;ved=0ahUKEwj59ILMoPnTAhXDDxoKHYTrBwYQ_AUIJigB&amp;biw=1920&amp;bih=1009</v>
      </c>
      <c r="G186" s="5" t="str">
        <f t="shared" si="7"/>
        <v>Google Images</v>
      </c>
      <c r="H186" s="2" t="s">
        <v>407</v>
      </c>
      <c r="I186" s="1">
        <v>7</v>
      </c>
      <c r="J186" s="17">
        <v>16.420000000000002</v>
      </c>
      <c r="K186" s="4">
        <f t="shared" si="8"/>
        <v>27.5</v>
      </c>
      <c r="L186" s="4">
        <v>55</v>
      </c>
      <c r="M186" s="6" t="s">
        <v>731</v>
      </c>
      <c r="N186" s="2" t="s">
        <v>544</v>
      </c>
      <c r="O186" s="6" t="s">
        <v>579</v>
      </c>
      <c r="P186" s="6" t="s">
        <v>581</v>
      </c>
      <c r="Q186" s="6" t="s">
        <v>604</v>
      </c>
      <c r="R186" s="6" t="s">
        <v>637</v>
      </c>
      <c r="S186" s="15" t="s">
        <v>647</v>
      </c>
      <c r="CM186" s="2">
        <v>6</v>
      </c>
      <c r="CN186" s="3">
        <v>1</v>
      </c>
    </row>
    <row r="187" spans="1:99" ht="60.75" customHeight="1" x14ac:dyDescent="0.25">
      <c r="A187" s="2" t="s">
        <v>734</v>
      </c>
      <c r="B187" s="14" t="s">
        <v>539</v>
      </c>
      <c r="C187" s="14" t="s">
        <v>553</v>
      </c>
      <c r="E187" s="2">
        <v>84997567</v>
      </c>
      <c r="F187" s="2" t="str">
        <f t="shared" si="6"/>
        <v>https://www.google.fr/search?q=PUMA+84997567&amp;client=firefox-b&amp;tbm=isch&amp;source=lnms&amp;sa=X&amp;ved=0ahUKEwj59ILMoPnTAhXDDxoKHYTrBwYQ_AUIJigB&amp;biw=1920&amp;bih=1009</v>
      </c>
      <c r="G187" s="5" t="str">
        <f t="shared" si="7"/>
        <v>Google Images</v>
      </c>
      <c r="H187" s="2" t="s">
        <v>540</v>
      </c>
      <c r="I187" s="1">
        <v>7</v>
      </c>
      <c r="J187" s="17">
        <v>19.510000000000002</v>
      </c>
      <c r="K187" s="4">
        <f t="shared" si="8"/>
        <v>35</v>
      </c>
      <c r="L187" s="4">
        <v>70</v>
      </c>
      <c r="M187" s="6" t="s">
        <v>731</v>
      </c>
      <c r="N187" s="2" t="s">
        <v>544</v>
      </c>
      <c r="O187" s="6" t="s">
        <v>577</v>
      </c>
      <c r="P187" s="6" t="s">
        <v>585</v>
      </c>
      <c r="Q187" s="6" t="s">
        <v>604</v>
      </c>
      <c r="R187" s="6" t="s">
        <v>637</v>
      </c>
      <c r="S187" s="15" t="s">
        <v>641</v>
      </c>
      <c r="CN187" s="3">
        <v>1</v>
      </c>
      <c r="CO187" s="2">
        <v>3</v>
      </c>
      <c r="CP187" s="3">
        <v>2</v>
      </c>
      <c r="CQ187" s="2">
        <v>1</v>
      </c>
    </row>
    <row r="188" spans="1:99" ht="60.75" customHeight="1" x14ac:dyDescent="0.25">
      <c r="A188" s="2" t="s">
        <v>734</v>
      </c>
      <c r="B188" s="14" t="s">
        <v>292</v>
      </c>
      <c r="C188" s="14" t="s">
        <v>553</v>
      </c>
      <c r="E188" s="2">
        <v>38399503</v>
      </c>
      <c r="F188" s="2" t="str">
        <f t="shared" si="6"/>
        <v>https://www.google.fr/search?q=PUMA+38399503&amp;client=firefox-b&amp;tbm=isch&amp;source=lnms&amp;sa=X&amp;ved=0ahUKEwj59ILMoPnTAhXDDxoKHYTrBwYQ_AUIJigB&amp;biw=1920&amp;bih=1009</v>
      </c>
      <c r="G188" s="5" t="str">
        <f t="shared" si="7"/>
        <v>Google Images</v>
      </c>
      <c r="H188" s="2" t="s">
        <v>293</v>
      </c>
      <c r="I188" s="1">
        <v>7</v>
      </c>
      <c r="J188" s="17">
        <v>32.9</v>
      </c>
      <c r="K188" s="4">
        <f t="shared" si="8"/>
        <v>60</v>
      </c>
      <c r="L188" s="4">
        <v>120</v>
      </c>
      <c r="M188" s="6" t="s">
        <v>732</v>
      </c>
      <c r="N188" s="2" t="s">
        <v>544</v>
      </c>
      <c r="O188" s="6" t="s">
        <v>582</v>
      </c>
      <c r="P188" s="6" t="s">
        <v>590</v>
      </c>
      <c r="Q188" s="6" t="s">
        <v>602</v>
      </c>
      <c r="R188" s="6" t="s">
        <v>614</v>
      </c>
      <c r="S188" s="15" t="s">
        <v>671</v>
      </c>
      <c r="BH188" s="3">
        <v>1</v>
      </c>
      <c r="BI188" s="2">
        <v>1</v>
      </c>
      <c r="BL188" s="3">
        <v>1</v>
      </c>
      <c r="BN188" s="3">
        <v>2</v>
      </c>
      <c r="BO188" s="2">
        <v>1</v>
      </c>
      <c r="BQ188" s="2">
        <v>1</v>
      </c>
    </row>
    <row r="189" spans="1:99" ht="60.75" customHeight="1" x14ac:dyDescent="0.25">
      <c r="A189" s="2" t="s">
        <v>734</v>
      </c>
      <c r="B189" s="14" t="s">
        <v>480</v>
      </c>
      <c r="C189" s="14" t="s">
        <v>553</v>
      </c>
      <c r="E189" s="2">
        <v>76446312</v>
      </c>
      <c r="F189" s="2" t="str">
        <f t="shared" si="6"/>
        <v>https://www.google.fr/search?q=PUMA+76446312&amp;client=firefox-b&amp;tbm=isch&amp;source=lnms&amp;sa=X&amp;ved=0ahUKEwj59ILMoPnTAhXDDxoKHYTrBwYQ_AUIJigB&amp;biw=1920&amp;bih=1009</v>
      </c>
      <c r="G189" s="5" t="str">
        <f t="shared" si="7"/>
        <v>Google Images</v>
      </c>
      <c r="H189" s="2" t="s">
        <v>481</v>
      </c>
      <c r="I189" s="1">
        <v>7</v>
      </c>
      <c r="J189" s="17">
        <v>18.48</v>
      </c>
      <c r="K189" s="4">
        <f t="shared" si="8"/>
        <v>32.5</v>
      </c>
      <c r="L189" s="4">
        <v>65</v>
      </c>
      <c r="M189" s="6" t="s">
        <v>731</v>
      </c>
      <c r="N189" s="2" t="s">
        <v>544</v>
      </c>
      <c r="O189" s="6" t="s">
        <v>579</v>
      </c>
      <c r="P189" s="6" t="s">
        <v>578</v>
      </c>
      <c r="Q189" s="6" t="s">
        <v>602</v>
      </c>
      <c r="R189" s="6" t="s">
        <v>703</v>
      </c>
      <c r="S189" s="15" t="s">
        <v>653</v>
      </c>
      <c r="U189" s="2">
        <v>2</v>
      </c>
      <c r="V189" s="3">
        <v>2</v>
      </c>
      <c r="W189" s="2">
        <v>3</v>
      </c>
    </row>
    <row r="190" spans="1:99" ht="60.75" customHeight="1" x14ac:dyDescent="0.25">
      <c r="A190" s="2" t="s">
        <v>734</v>
      </c>
      <c r="B190" s="14" t="s">
        <v>86</v>
      </c>
      <c r="C190" s="14" t="s">
        <v>546</v>
      </c>
      <c r="E190" s="2">
        <v>75356107</v>
      </c>
      <c r="F190" s="2" t="str">
        <f t="shared" si="6"/>
        <v>https://www.google.fr/search?q=PUMA+75356107&amp;client=firefox-b&amp;tbm=isch&amp;source=lnms&amp;sa=X&amp;ved=0ahUKEwj59ILMoPnTAhXDDxoKHYTrBwYQ_AUIJigB&amp;biw=1920&amp;bih=1009</v>
      </c>
      <c r="G190" s="5" t="str">
        <f t="shared" si="7"/>
        <v>Google Images</v>
      </c>
      <c r="H190" s="2" t="s">
        <v>87</v>
      </c>
      <c r="I190" s="1">
        <v>7</v>
      </c>
      <c r="J190" s="17">
        <v>4.5750000000000002</v>
      </c>
      <c r="K190" s="4">
        <f t="shared" si="8"/>
        <v>9</v>
      </c>
      <c r="L190" s="4">
        <v>18</v>
      </c>
      <c r="M190" s="6" t="s">
        <v>730</v>
      </c>
      <c r="N190" s="2" t="s">
        <v>544</v>
      </c>
      <c r="O190" s="6" t="s">
        <v>700</v>
      </c>
      <c r="P190" s="6" t="s">
        <v>702</v>
      </c>
      <c r="Q190" s="6" t="s">
        <v>602</v>
      </c>
      <c r="R190" s="6" t="s">
        <v>703</v>
      </c>
      <c r="S190" s="15">
        <v>0</v>
      </c>
      <c r="CR190" s="3">
        <v>2</v>
      </c>
      <c r="CS190" s="2">
        <v>2</v>
      </c>
      <c r="CU190" s="2">
        <v>3</v>
      </c>
    </row>
    <row r="191" spans="1:99" ht="60.75" customHeight="1" x14ac:dyDescent="0.25">
      <c r="A191" s="2" t="s">
        <v>734</v>
      </c>
      <c r="B191" s="14" t="s">
        <v>398</v>
      </c>
      <c r="C191" s="14" t="s">
        <v>553</v>
      </c>
      <c r="E191" s="2">
        <v>53616101</v>
      </c>
      <c r="F191" s="2" t="str">
        <f t="shared" ref="F191:F239" si="9">"https://www.google.fr/search?q="&amp;A191&amp;"+"&amp;E191&amp;"&amp;client=firefox-b&amp;tbm=isch&amp;source=lnms&amp;sa=X&amp;ved=0ahUKEwj59ILMoPnTAhXDDxoKHYTrBwYQ_AUIJigB&amp;biw=1920&amp;bih=1009"</f>
        <v>https://www.google.fr/search?q=PUMA+53616101&amp;client=firefox-b&amp;tbm=isch&amp;source=lnms&amp;sa=X&amp;ved=0ahUKEwj59ILMoPnTAhXDDxoKHYTrBwYQ_AUIJigB&amp;biw=1920&amp;bih=1009</v>
      </c>
      <c r="G191" s="5" t="str">
        <f t="shared" ref="G191:G239" si="10">HYPERLINK(F191,"Google Images")</f>
        <v>Google Images</v>
      </c>
      <c r="H191" s="2" t="s">
        <v>399</v>
      </c>
      <c r="I191" s="1">
        <v>7</v>
      </c>
      <c r="J191" s="17">
        <v>21.57</v>
      </c>
      <c r="K191" s="4">
        <f t="shared" si="8"/>
        <v>40</v>
      </c>
      <c r="L191" s="4">
        <v>80</v>
      </c>
      <c r="M191" s="6" t="s">
        <v>731</v>
      </c>
      <c r="N191" s="2" t="s">
        <v>544</v>
      </c>
      <c r="O191" s="6" t="s">
        <v>591</v>
      </c>
      <c r="P191" s="6" t="s">
        <v>590</v>
      </c>
      <c r="Q191" s="6" t="s">
        <v>602</v>
      </c>
      <c r="R191" s="6" t="s">
        <v>703</v>
      </c>
      <c r="S191" s="15" t="s">
        <v>606</v>
      </c>
      <c r="V191" s="3">
        <v>1</v>
      </c>
      <c r="W191" s="2">
        <v>3</v>
      </c>
      <c r="X191" s="3">
        <v>2</v>
      </c>
      <c r="Y191" s="2">
        <v>1</v>
      </c>
    </row>
    <row r="192" spans="1:99" ht="60.75" customHeight="1" x14ac:dyDescent="0.25">
      <c r="A192" s="2" t="s">
        <v>734</v>
      </c>
      <c r="B192" s="14" t="s">
        <v>384</v>
      </c>
      <c r="C192" s="14" t="s">
        <v>553</v>
      </c>
      <c r="E192" s="2">
        <v>53572991</v>
      </c>
      <c r="F192" s="2" t="str">
        <f t="shared" si="9"/>
        <v>https://www.google.fr/search?q=PUMA+53572991&amp;client=firefox-b&amp;tbm=isch&amp;source=lnms&amp;sa=X&amp;ved=0ahUKEwj59ILMoPnTAhXDDxoKHYTrBwYQ_AUIJigB&amp;biw=1920&amp;bih=1009</v>
      </c>
      <c r="G192" s="5" t="str">
        <f t="shared" si="10"/>
        <v>Google Images</v>
      </c>
      <c r="H192" s="2" t="s">
        <v>383</v>
      </c>
      <c r="I192" s="1">
        <v>7</v>
      </c>
      <c r="J192" s="17">
        <v>11.785</v>
      </c>
      <c r="K192" s="4">
        <f t="shared" ref="K192:K239" si="11">L192/2</f>
        <v>20</v>
      </c>
      <c r="L192" s="4">
        <v>40</v>
      </c>
      <c r="M192" s="6" t="s">
        <v>731</v>
      </c>
      <c r="N192" s="2" t="s">
        <v>544</v>
      </c>
      <c r="O192" s="6" t="s">
        <v>586</v>
      </c>
      <c r="P192" s="6" t="s">
        <v>590</v>
      </c>
      <c r="Q192" s="6" t="s">
        <v>602</v>
      </c>
      <c r="R192" s="6" t="s">
        <v>703</v>
      </c>
      <c r="S192" s="15" t="s">
        <v>673</v>
      </c>
      <c r="U192" s="2">
        <v>1</v>
      </c>
      <c r="V192" s="3">
        <v>2</v>
      </c>
      <c r="W192" s="2">
        <v>1</v>
      </c>
      <c r="X192" s="3">
        <v>2</v>
      </c>
      <c r="Y192" s="2">
        <v>1</v>
      </c>
    </row>
    <row r="193" spans="1:93" ht="60.75" customHeight="1" x14ac:dyDescent="0.25">
      <c r="A193" s="2" t="s">
        <v>734</v>
      </c>
      <c r="B193" s="14" t="s">
        <v>299</v>
      </c>
      <c r="C193" s="14" t="s">
        <v>553</v>
      </c>
      <c r="E193" s="2">
        <v>38472503</v>
      </c>
      <c r="F193" s="2" t="str">
        <f t="shared" si="9"/>
        <v>https://www.google.fr/search?q=PUMA+38472503&amp;client=firefox-b&amp;tbm=isch&amp;source=lnms&amp;sa=X&amp;ved=0ahUKEwj59ILMoPnTAhXDDxoKHYTrBwYQ_AUIJigB&amp;biw=1920&amp;bih=1009</v>
      </c>
      <c r="G193" s="5" t="str">
        <f t="shared" si="10"/>
        <v>Google Images</v>
      </c>
      <c r="H193" s="2" t="s">
        <v>298</v>
      </c>
      <c r="I193" s="1">
        <v>7</v>
      </c>
      <c r="J193" s="17">
        <v>16.420000000000002</v>
      </c>
      <c r="K193" s="4">
        <f t="shared" si="11"/>
        <v>30</v>
      </c>
      <c r="L193" s="4">
        <v>60</v>
      </c>
      <c r="M193" s="6" t="s">
        <v>732</v>
      </c>
      <c r="N193" s="2" t="s">
        <v>544</v>
      </c>
      <c r="O193" s="6" t="s">
        <v>582</v>
      </c>
      <c r="P193" s="6" t="s">
        <v>585</v>
      </c>
      <c r="Q193" s="6" t="s">
        <v>604</v>
      </c>
      <c r="R193" s="6" t="s">
        <v>605</v>
      </c>
      <c r="S193" s="15" t="s">
        <v>686</v>
      </c>
      <c r="AO193" s="2">
        <v>1</v>
      </c>
      <c r="AP193" s="3">
        <v>1</v>
      </c>
      <c r="AQ193" s="2">
        <v>2</v>
      </c>
      <c r="AR193" s="3">
        <v>1</v>
      </c>
      <c r="AS193" s="2">
        <v>2</v>
      </c>
    </row>
    <row r="194" spans="1:93" ht="60.75" customHeight="1" x14ac:dyDescent="0.25">
      <c r="A194" s="2" t="s">
        <v>734</v>
      </c>
      <c r="B194" s="14" t="s">
        <v>537</v>
      </c>
      <c r="C194" s="14" t="s">
        <v>553</v>
      </c>
      <c r="E194" s="2">
        <v>84996275</v>
      </c>
      <c r="F194" s="2" t="str">
        <f t="shared" si="9"/>
        <v>https://www.google.fr/search?q=PUMA+84996275&amp;client=firefox-b&amp;tbm=isch&amp;source=lnms&amp;sa=X&amp;ved=0ahUKEwj59ILMoPnTAhXDDxoKHYTrBwYQ_AUIJigB&amp;biw=1920&amp;bih=1009</v>
      </c>
      <c r="G194" s="5" t="str">
        <f t="shared" si="10"/>
        <v>Google Images</v>
      </c>
      <c r="H194" s="2" t="s">
        <v>538</v>
      </c>
      <c r="I194" s="1">
        <v>7</v>
      </c>
      <c r="J194" s="17">
        <v>15.904999999999999</v>
      </c>
      <c r="K194" s="4">
        <f t="shared" si="11"/>
        <v>27.5</v>
      </c>
      <c r="L194" s="4">
        <v>55</v>
      </c>
      <c r="M194" s="6" t="s">
        <v>731</v>
      </c>
      <c r="N194" s="2" t="s">
        <v>544</v>
      </c>
      <c r="O194" s="6" t="s">
        <v>591</v>
      </c>
      <c r="P194" s="6" t="s">
        <v>593</v>
      </c>
      <c r="Q194" s="6" t="s">
        <v>602</v>
      </c>
      <c r="R194" s="6" t="s">
        <v>614</v>
      </c>
      <c r="S194" s="15" t="s">
        <v>675</v>
      </c>
      <c r="V194" s="3">
        <v>7</v>
      </c>
    </row>
    <row r="195" spans="1:93" ht="60.75" customHeight="1" x14ac:dyDescent="0.25">
      <c r="A195" s="2" t="s">
        <v>734</v>
      </c>
      <c r="B195" s="14" t="s">
        <v>522</v>
      </c>
      <c r="C195" s="14" t="s">
        <v>553</v>
      </c>
      <c r="E195" s="2">
        <v>84983175</v>
      </c>
      <c r="F195" s="2" t="str">
        <f t="shared" si="9"/>
        <v>https://www.google.fr/search?q=PUMA+84983175&amp;client=firefox-b&amp;tbm=isch&amp;source=lnms&amp;sa=X&amp;ved=0ahUKEwj59ILMoPnTAhXDDxoKHYTrBwYQ_AUIJigB&amp;biw=1920&amp;bih=1009</v>
      </c>
      <c r="G195" s="5" t="str">
        <f t="shared" si="10"/>
        <v>Google Images</v>
      </c>
      <c r="H195" s="2" t="s">
        <v>523</v>
      </c>
      <c r="I195" s="1">
        <v>7</v>
      </c>
      <c r="J195" s="17">
        <v>17.45</v>
      </c>
      <c r="K195" s="4">
        <f t="shared" si="11"/>
        <v>30</v>
      </c>
      <c r="L195" s="4">
        <v>60</v>
      </c>
      <c r="M195" s="6" t="s">
        <v>731</v>
      </c>
      <c r="N195" s="2" t="s">
        <v>544</v>
      </c>
      <c r="O195" s="6" t="s">
        <v>591</v>
      </c>
      <c r="P195" s="6" t="s">
        <v>593</v>
      </c>
      <c r="Q195" s="6" t="s">
        <v>602</v>
      </c>
      <c r="R195" s="6" t="s">
        <v>614</v>
      </c>
      <c r="S195" s="15" t="s">
        <v>675</v>
      </c>
      <c r="U195" s="2">
        <v>1</v>
      </c>
      <c r="V195" s="3">
        <v>5</v>
      </c>
      <c r="Y195" s="2">
        <v>1</v>
      </c>
    </row>
    <row r="196" spans="1:93" ht="60.75" customHeight="1" x14ac:dyDescent="0.25">
      <c r="A196" s="2" t="s">
        <v>734</v>
      </c>
      <c r="B196" s="14" t="s">
        <v>309</v>
      </c>
      <c r="C196" s="14" t="s">
        <v>553</v>
      </c>
      <c r="E196" s="2">
        <v>38580401</v>
      </c>
      <c r="F196" s="2" t="str">
        <f t="shared" si="9"/>
        <v>https://www.google.fr/search?q=PUMA+38580401&amp;client=firefox-b&amp;tbm=isch&amp;source=lnms&amp;sa=X&amp;ved=0ahUKEwj59ILMoPnTAhXDDxoKHYTrBwYQ_AUIJigB&amp;biw=1920&amp;bih=1009</v>
      </c>
      <c r="G196" s="5" t="str">
        <f t="shared" si="10"/>
        <v>Google Images</v>
      </c>
      <c r="H196" s="2" t="s">
        <v>310</v>
      </c>
      <c r="I196" s="1">
        <v>7</v>
      </c>
      <c r="J196" s="17">
        <v>12.3</v>
      </c>
      <c r="K196" s="4">
        <f t="shared" si="11"/>
        <v>20</v>
      </c>
      <c r="L196" s="4">
        <v>40</v>
      </c>
      <c r="M196" s="6" t="s">
        <v>732</v>
      </c>
      <c r="N196" s="2" t="s">
        <v>544</v>
      </c>
      <c r="O196" s="6" t="s">
        <v>599</v>
      </c>
      <c r="P196" s="6" t="s">
        <v>593</v>
      </c>
      <c r="Q196" s="6" t="s">
        <v>602</v>
      </c>
      <c r="R196" s="6" t="s">
        <v>614</v>
      </c>
      <c r="S196" s="15" t="s">
        <v>693</v>
      </c>
      <c r="BF196" s="3">
        <v>1</v>
      </c>
      <c r="BI196" s="2">
        <v>1</v>
      </c>
      <c r="BL196" s="3">
        <v>2</v>
      </c>
      <c r="BN196" s="3">
        <v>2</v>
      </c>
      <c r="BP196" s="3">
        <v>1</v>
      </c>
    </row>
    <row r="197" spans="1:93" ht="60.75" customHeight="1" x14ac:dyDescent="0.25">
      <c r="A197" s="2" t="s">
        <v>734</v>
      </c>
      <c r="B197" s="14" t="s">
        <v>308</v>
      </c>
      <c r="C197" s="14" t="s">
        <v>553</v>
      </c>
      <c r="E197" s="2">
        <v>38580302</v>
      </c>
      <c r="F197" s="2" t="str">
        <f t="shared" si="9"/>
        <v>https://www.google.fr/search?q=PUMA+38580302&amp;client=firefox-b&amp;tbm=isch&amp;source=lnms&amp;sa=X&amp;ved=0ahUKEwj59ILMoPnTAhXDDxoKHYTrBwYQ_AUIJigB&amp;biw=1920&amp;bih=1009</v>
      </c>
      <c r="G197" s="5" t="str">
        <f t="shared" si="10"/>
        <v>Google Images</v>
      </c>
      <c r="H197" s="2" t="s">
        <v>307</v>
      </c>
      <c r="I197" s="1">
        <v>7</v>
      </c>
      <c r="J197" s="17">
        <v>12.3</v>
      </c>
      <c r="K197" s="4">
        <f t="shared" si="11"/>
        <v>20</v>
      </c>
      <c r="L197" s="4">
        <v>40</v>
      </c>
      <c r="M197" s="6" t="s">
        <v>732</v>
      </c>
      <c r="N197" s="2" t="s">
        <v>544</v>
      </c>
      <c r="O197" s="6" t="s">
        <v>599</v>
      </c>
      <c r="P197" s="6" t="s">
        <v>593</v>
      </c>
      <c r="Q197" s="6" t="s">
        <v>602</v>
      </c>
      <c r="R197" s="6" t="s">
        <v>614</v>
      </c>
      <c r="S197" s="15" t="s">
        <v>694</v>
      </c>
      <c r="BF197" s="3">
        <v>1</v>
      </c>
      <c r="BI197" s="2">
        <v>1</v>
      </c>
      <c r="BL197" s="3">
        <v>2</v>
      </c>
      <c r="BN197" s="3">
        <v>2</v>
      </c>
      <c r="BP197" s="3">
        <v>1</v>
      </c>
    </row>
    <row r="198" spans="1:93" ht="60.75" customHeight="1" x14ac:dyDescent="0.25">
      <c r="A198" s="2" t="s">
        <v>734</v>
      </c>
      <c r="B198" s="14" t="s">
        <v>311</v>
      </c>
      <c r="C198" s="14" t="s">
        <v>553</v>
      </c>
      <c r="E198" s="2">
        <v>38580402</v>
      </c>
      <c r="F198" s="2" t="str">
        <f t="shared" si="9"/>
        <v>https://www.google.fr/search?q=PUMA+38580402&amp;client=firefox-b&amp;tbm=isch&amp;source=lnms&amp;sa=X&amp;ved=0ahUKEwj59ILMoPnTAhXDDxoKHYTrBwYQ_AUIJigB&amp;biw=1920&amp;bih=1009</v>
      </c>
      <c r="G198" s="5" t="str">
        <f t="shared" si="10"/>
        <v>Google Images</v>
      </c>
      <c r="H198" s="2" t="s">
        <v>312</v>
      </c>
      <c r="I198" s="1">
        <v>7</v>
      </c>
      <c r="J198" s="17">
        <v>12.3</v>
      </c>
      <c r="K198" s="4">
        <f t="shared" si="11"/>
        <v>20</v>
      </c>
      <c r="L198" s="4">
        <v>40</v>
      </c>
      <c r="M198" s="6" t="s">
        <v>732</v>
      </c>
      <c r="N198" s="2" t="s">
        <v>544</v>
      </c>
      <c r="O198" s="6" t="s">
        <v>599</v>
      </c>
      <c r="P198" s="6" t="s">
        <v>593</v>
      </c>
      <c r="Q198" s="6" t="s">
        <v>602</v>
      </c>
      <c r="R198" s="6" t="s">
        <v>614</v>
      </c>
      <c r="S198" s="15" t="s">
        <v>695</v>
      </c>
      <c r="BF198" s="3">
        <v>1</v>
      </c>
      <c r="BI198" s="2">
        <v>1</v>
      </c>
      <c r="BL198" s="3">
        <v>2</v>
      </c>
      <c r="BN198" s="3">
        <v>2</v>
      </c>
      <c r="BP198" s="3">
        <v>1</v>
      </c>
    </row>
    <row r="199" spans="1:93" ht="60.75" customHeight="1" x14ac:dyDescent="0.25">
      <c r="A199" s="2" t="s">
        <v>734</v>
      </c>
      <c r="B199" s="14" t="s">
        <v>274</v>
      </c>
      <c r="C199" s="14" t="s">
        <v>553</v>
      </c>
      <c r="E199" s="2">
        <v>37690603</v>
      </c>
      <c r="F199" s="2" t="str">
        <f t="shared" si="9"/>
        <v>https://www.google.fr/search?q=PUMA+37690603&amp;client=firefox-b&amp;tbm=isch&amp;source=lnms&amp;sa=X&amp;ved=0ahUKEwj59ILMoPnTAhXDDxoKHYTrBwYQ_AUIJigB&amp;biw=1920&amp;bih=1009</v>
      </c>
      <c r="G199" s="5" t="str">
        <f t="shared" si="10"/>
        <v>Google Images</v>
      </c>
      <c r="H199" s="2" t="s">
        <v>275</v>
      </c>
      <c r="I199" s="1">
        <v>7</v>
      </c>
      <c r="J199" s="17">
        <v>38.049999999999997</v>
      </c>
      <c r="K199" s="4">
        <f t="shared" si="11"/>
        <v>70</v>
      </c>
      <c r="L199" s="4">
        <v>140</v>
      </c>
      <c r="M199" s="6" t="s">
        <v>732</v>
      </c>
      <c r="N199" s="2" t="s">
        <v>544</v>
      </c>
      <c r="O199" s="6" t="s">
        <v>582</v>
      </c>
      <c r="P199" s="6" t="s">
        <v>598</v>
      </c>
      <c r="Q199" s="6" t="s">
        <v>602</v>
      </c>
      <c r="R199" s="6" t="s">
        <v>614</v>
      </c>
      <c r="S199" s="15" t="s">
        <v>692</v>
      </c>
      <c r="BI199" s="2">
        <v>1</v>
      </c>
      <c r="BL199" s="3">
        <v>1</v>
      </c>
      <c r="BN199" s="3">
        <v>2</v>
      </c>
      <c r="BP199" s="3">
        <v>1</v>
      </c>
      <c r="BQ199" s="2">
        <v>1</v>
      </c>
      <c r="BR199" s="3">
        <v>1</v>
      </c>
    </row>
    <row r="200" spans="1:93" ht="60.75" customHeight="1" x14ac:dyDescent="0.25">
      <c r="A200" s="2" t="s">
        <v>734</v>
      </c>
      <c r="B200" s="14" t="s">
        <v>490</v>
      </c>
      <c r="C200" s="14" t="s">
        <v>553</v>
      </c>
      <c r="E200" s="2" t="s">
        <v>559</v>
      </c>
      <c r="F200" s="2" t="str">
        <f t="shared" si="9"/>
        <v>https://www.google.fr/search?q=PUMA+767265M1&amp;client=firefox-b&amp;tbm=isch&amp;source=lnms&amp;sa=X&amp;ved=0ahUKEwj59ILMoPnTAhXDDxoKHYTrBwYQ_AUIJigB&amp;biw=1920&amp;bih=1009</v>
      </c>
      <c r="G200" s="5" t="str">
        <f t="shared" si="10"/>
        <v>Google Images</v>
      </c>
      <c r="H200" s="2" t="s">
        <v>491</v>
      </c>
      <c r="I200" s="1">
        <v>6</v>
      </c>
      <c r="J200" s="17">
        <v>18.48</v>
      </c>
      <c r="K200" s="4">
        <f t="shared" si="11"/>
        <v>35</v>
      </c>
      <c r="L200" s="4">
        <v>70</v>
      </c>
      <c r="M200" s="6" t="s">
        <v>731</v>
      </c>
      <c r="N200" s="2" t="s">
        <v>544</v>
      </c>
      <c r="O200" s="6" t="s">
        <v>577</v>
      </c>
      <c r="P200" s="6" t="s">
        <v>578</v>
      </c>
      <c r="Q200" s="6" t="s">
        <v>604</v>
      </c>
      <c r="R200" s="6" t="s">
        <v>637</v>
      </c>
      <c r="S200" s="15" t="s">
        <v>663</v>
      </c>
      <c r="CM200" s="2">
        <v>1</v>
      </c>
      <c r="CN200" s="3">
        <v>2</v>
      </c>
      <c r="CO200" s="2">
        <v>3</v>
      </c>
    </row>
    <row r="201" spans="1:93" ht="60.75" customHeight="1" x14ac:dyDescent="0.25">
      <c r="A201" s="2" t="s">
        <v>734</v>
      </c>
      <c r="B201" s="14" t="s">
        <v>482</v>
      </c>
      <c r="C201" s="14" t="s">
        <v>553</v>
      </c>
      <c r="E201" s="2" t="s">
        <v>555</v>
      </c>
      <c r="F201" s="2" t="str">
        <f t="shared" si="9"/>
        <v>https://www.google.fr/search?q=PUMA+766105M3&amp;client=firefox-b&amp;tbm=isch&amp;source=lnms&amp;sa=X&amp;ved=0ahUKEwj59ILMoPnTAhXDDxoKHYTrBwYQ_AUIJigB&amp;biw=1920&amp;bih=1009</v>
      </c>
      <c r="G201" s="5" t="str">
        <f t="shared" si="10"/>
        <v>Google Images</v>
      </c>
      <c r="H201" s="2" t="s">
        <v>483</v>
      </c>
      <c r="I201" s="1">
        <v>6</v>
      </c>
      <c r="J201" s="17">
        <v>18.48</v>
      </c>
      <c r="K201" s="4">
        <f t="shared" si="11"/>
        <v>35</v>
      </c>
      <c r="L201" s="4">
        <v>70</v>
      </c>
      <c r="M201" s="6" t="s">
        <v>731</v>
      </c>
      <c r="N201" s="2" t="s">
        <v>544</v>
      </c>
      <c r="O201" s="6" t="s">
        <v>586</v>
      </c>
      <c r="P201" s="6" t="s">
        <v>578</v>
      </c>
      <c r="Q201" s="6" t="s">
        <v>604</v>
      </c>
      <c r="R201" s="6" t="s">
        <v>637</v>
      </c>
      <c r="S201" s="15" t="s">
        <v>656</v>
      </c>
      <c r="CM201" s="2">
        <v>1</v>
      </c>
      <c r="CN201" s="3">
        <v>4</v>
      </c>
      <c r="CO201" s="2">
        <v>1</v>
      </c>
    </row>
    <row r="202" spans="1:93" ht="60.75" customHeight="1" x14ac:dyDescent="0.25">
      <c r="A202" s="2" t="s">
        <v>734</v>
      </c>
      <c r="B202" s="14" t="s">
        <v>496</v>
      </c>
      <c r="C202" s="14" t="s">
        <v>553</v>
      </c>
      <c r="E202" s="2" t="s">
        <v>562</v>
      </c>
      <c r="F202" s="2" t="str">
        <f t="shared" si="9"/>
        <v>https://www.google.fr/search?q=PUMA+767280MB&amp;client=firefox-b&amp;tbm=isch&amp;source=lnms&amp;sa=X&amp;ved=0ahUKEwj59ILMoPnTAhXDDxoKHYTrBwYQ_AUIJigB&amp;biw=1920&amp;bih=1009</v>
      </c>
      <c r="G202" s="5" t="str">
        <f t="shared" si="10"/>
        <v>Google Images</v>
      </c>
      <c r="H202" s="2" t="s">
        <v>497</v>
      </c>
      <c r="I202" s="1">
        <v>6</v>
      </c>
      <c r="J202" s="17">
        <v>12.3</v>
      </c>
      <c r="K202" s="4">
        <f t="shared" si="11"/>
        <v>20</v>
      </c>
      <c r="L202" s="4">
        <v>40</v>
      </c>
      <c r="M202" s="6" t="s">
        <v>731</v>
      </c>
      <c r="N202" s="2" t="s">
        <v>544</v>
      </c>
      <c r="O202" s="6" t="s">
        <v>586</v>
      </c>
      <c r="P202" s="6" t="s">
        <v>578</v>
      </c>
      <c r="Q202" s="6" t="s">
        <v>602</v>
      </c>
      <c r="R202" s="6" t="s">
        <v>703</v>
      </c>
      <c r="S202" s="15" t="s">
        <v>664</v>
      </c>
      <c r="U202" s="2">
        <v>1</v>
      </c>
      <c r="V202" s="3">
        <v>1</v>
      </c>
      <c r="W202" s="2">
        <v>2</v>
      </c>
      <c r="X202" s="3">
        <v>2</v>
      </c>
    </row>
    <row r="203" spans="1:93" ht="60.75" customHeight="1" x14ac:dyDescent="0.25">
      <c r="A203" s="2" t="s">
        <v>734</v>
      </c>
      <c r="B203" s="14" t="s">
        <v>444</v>
      </c>
      <c r="C203" s="14" t="s">
        <v>553</v>
      </c>
      <c r="E203" s="2">
        <v>67013717</v>
      </c>
      <c r="F203" s="2" t="str">
        <f t="shared" si="9"/>
        <v>https://www.google.fr/search?q=PUMA+67013717&amp;client=firefox-b&amp;tbm=isch&amp;source=lnms&amp;sa=X&amp;ved=0ahUKEwj59ILMoPnTAhXDDxoKHYTrBwYQ_AUIJigB&amp;biw=1920&amp;bih=1009</v>
      </c>
      <c r="G203" s="5" t="str">
        <f t="shared" si="10"/>
        <v>Google Images</v>
      </c>
      <c r="H203" s="2" t="s">
        <v>445</v>
      </c>
      <c r="I203" s="1">
        <v>6</v>
      </c>
      <c r="J203" s="17">
        <v>14.875</v>
      </c>
      <c r="K203" s="4">
        <f t="shared" si="11"/>
        <v>20</v>
      </c>
      <c r="L203" s="4">
        <v>40</v>
      </c>
      <c r="M203" s="6" t="s">
        <v>731</v>
      </c>
      <c r="N203" s="2" t="s">
        <v>544</v>
      </c>
      <c r="O203" s="6" t="s">
        <v>584</v>
      </c>
      <c r="P203" s="6" t="s">
        <v>585</v>
      </c>
      <c r="Q203" s="6" t="s">
        <v>604</v>
      </c>
      <c r="R203" s="6" t="s">
        <v>605</v>
      </c>
      <c r="S203" s="15" t="s">
        <v>609</v>
      </c>
      <c r="CD203" s="3">
        <v>1</v>
      </c>
      <c r="CE203" s="2">
        <v>2</v>
      </c>
      <c r="CF203" s="3">
        <v>1</v>
      </c>
      <c r="CG203" s="2">
        <v>1</v>
      </c>
      <c r="CH203" s="3">
        <v>1</v>
      </c>
    </row>
    <row r="204" spans="1:93" ht="60.75" customHeight="1" x14ac:dyDescent="0.25">
      <c r="A204" s="2" t="s">
        <v>734</v>
      </c>
      <c r="B204" s="14" t="s">
        <v>300</v>
      </c>
      <c r="C204" s="14" t="s">
        <v>553</v>
      </c>
      <c r="E204" s="2">
        <v>38485301</v>
      </c>
      <c r="F204" s="2" t="str">
        <f t="shared" si="9"/>
        <v>https://www.google.fr/search?q=PUMA+38485301&amp;client=firefox-b&amp;tbm=isch&amp;source=lnms&amp;sa=X&amp;ved=0ahUKEwj59ILMoPnTAhXDDxoKHYTrBwYQ_AUIJigB&amp;biw=1920&amp;bih=1009</v>
      </c>
      <c r="G204" s="5" t="str">
        <f t="shared" si="10"/>
        <v>Google Images</v>
      </c>
      <c r="H204" s="2" t="s">
        <v>301</v>
      </c>
      <c r="I204" s="1">
        <v>6</v>
      </c>
      <c r="J204" s="17">
        <v>28.78</v>
      </c>
      <c r="K204" s="4">
        <f t="shared" si="11"/>
        <v>50</v>
      </c>
      <c r="L204" s="4">
        <v>100</v>
      </c>
      <c r="M204" s="6" t="s">
        <v>732</v>
      </c>
      <c r="N204" s="2" t="s">
        <v>544</v>
      </c>
      <c r="O204" s="6" t="s">
        <v>582</v>
      </c>
      <c r="P204" s="6" t="s">
        <v>590</v>
      </c>
      <c r="Q204" s="6" t="s">
        <v>602</v>
      </c>
      <c r="R204" s="6" t="s">
        <v>614</v>
      </c>
      <c r="S204" s="15" t="s">
        <v>629</v>
      </c>
      <c r="BL204" s="3">
        <v>3</v>
      </c>
      <c r="BM204" s="2">
        <v>1</v>
      </c>
      <c r="BN204" s="3">
        <v>1</v>
      </c>
      <c r="BO204" s="2">
        <v>1</v>
      </c>
    </row>
    <row r="205" spans="1:93" ht="60.75" customHeight="1" x14ac:dyDescent="0.25">
      <c r="A205" s="2" t="s">
        <v>734</v>
      </c>
      <c r="B205" s="14" t="s">
        <v>363</v>
      </c>
      <c r="C205" s="14" t="s">
        <v>553</v>
      </c>
      <c r="E205" s="2">
        <v>53480101</v>
      </c>
      <c r="F205" s="2" t="str">
        <f t="shared" si="9"/>
        <v>https://www.google.fr/search?q=PUMA+53480101&amp;client=firefox-b&amp;tbm=isch&amp;source=lnms&amp;sa=X&amp;ved=0ahUKEwj59ILMoPnTAhXDDxoKHYTrBwYQ_AUIJigB&amp;biw=1920&amp;bih=1009</v>
      </c>
      <c r="G205" s="5" t="str">
        <f t="shared" si="10"/>
        <v>Google Images</v>
      </c>
      <c r="H205" s="2" t="s">
        <v>362</v>
      </c>
      <c r="I205" s="1">
        <v>6</v>
      </c>
      <c r="J205" s="17">
        <v>21.57</v>
      </c>
      <c r="K205" s="4">
        <f t="shared" si="11"/>
        <v>45</v>
      </c>
      <c r="L205" s="4">
        <v>90</v>
      </c>
      <c r="M205" s="6" t="s">
        <v>731</v>
      </c>
      <c r="N205" s="2" t="s">
        <v>544</v>
      </c>
      <c r="O205" s="6" t="s">
        <v>579</v>
      </c>
      <c r="P205" s="6" t="s">
        <v>581</v>
      </c>
      <c r="Q205" s="6" t="s">
        <v>602</v>
      </c>
      <c r="R205" s="6" t="s">
        <v>703</v>
      </c>
      <c r="S205" s="15" t="s">
        <v>606</v>
      </c>
      <c r="U205" s="2">
        <v>2</v>
      </c>
      <c r="V205" s="3">
        <v>2</v>
      </c>
      <c r="X205" s="3">
        <v>1</v>
      </c>
      <c r="Y205" s="2">
        <v>1</v>
      </c>
    </row>
    <row r="206" spans="1:93" ht="60.75" customHeight="1" x14ac:dyDescent="0.25">
      <c r="A206" s="2" t="s">
        <v>734</v>
      </c>
      <c r="B206" s="14" t="s">
        <v>353</v>
      </c>
      <c r="C206" s="14" t="s">
        <v>553</v>
      </c>
      <c r="E206" s="2">
        <v>53337401</v>
      </c>
      <c r="F206" s="2" t="str">
        <f t="shared" si="9"/>
        <v>https://www.google.fr/search?q=PUMA+53337401&amp;client=firefox-b&amp;tbm=isch&amp;source=lnms&amp;sa=X&amp;ved=0ahUKEwj59ILMoPnTAhXDDxoKHYTrBwYQ_AUIJigB&amp;biw=1920&amp;bih=1009</v>
      </c>
      <c r="G206" s="5" t="str">
        <f t="shared" si="10"/>
        <v>Google Images</v>
      </c>
      <c r="H206" s="2" t="s">
        <v>354</v>
      </c>
      <c r="I206" s="1">
        <v>6</v>
      </c>
      <c r="J206" s="17">
        <v>12.815</v>
      </c>
      <c r="K206" s="4">
        <f t="shared" si="11"/>
        <v>22.5</v>
      </c>
      <c r="L206" s="4">
        <v>45</v>
      </c>
      <c r="M206" s="6" t="s">
        <v>731</v>
      </c>
      <c r="N206" s="2" t="s">
        <v>544</v>
      </c>
      <c r="O206" s="6" t="s">
        <v>592</v>
      </c>
      <c r="P206" s="6" t="s">
        <v>581</v>
      </c>
      <c r="Q206" s="6" t="s">
        <v>602</v>
      </c>
      <c r="R206" s="6" t="s">
        <v>703</v>
      </c>
      <c r="S206" s="15" t="s">
        <v>613</v>
      </c>
      <c r="U206" s="2">
        <v>2</v>
      </c>
      <c r="V206" s="3">
        <v>4</v>
      </c>
    </row>
    <row r="207" spans="1:93" ht="60.75" customHeight="1" x14ac:dyDescent="0.25">
      <c r="A207" s="2" t="s">
        <v>734</v>
      </c>
      <c r="B207" s="14" t="s">
        <v>355</v>
      </c>
      <c r="C207" s="14" t="s">
        <v>553</v>
      </c>
      <c r="E207" s="2">
        <v>53337403</v>
      </c>
      <c r="F207" s="2" t="str">
        <f t="shared" si="9"/>
        <v>https://www.google.fr/search?q=PUMA+53337403&amp;client=firefox-b&amp;tbm=isch&amp;source=lnms&amp;sa=X&amp;ved=0ahUKEwj59ILMoPnTAhXDDxoKHYTrBwYQ_AUIJigB&amp;biw=1920&amp;bih=1009</v>
      </c>
      <c r="G207" s="5" t="str">
        <f t="shared" si="10"/>
        <v>Google Images</v>
      </c>
      <c r="H207" s="2" t="s">
        <v>356</v>
      </c>
      <c r="I207" s="1">
        <v>6</v>
      </c>
      <c r="J207" s="17">
        <v>12.815</v>
      </c>
      <c r="K207" s="4">
        <f t="shared" si="11"/>
        <v>22.5</v>
      </c>
      <c r="L207" s="4">
        <v>45</v>
      </c>
      <c r="M207" s="6" t="s">
        <v>731</v>
      </c>
      <c r="N207" s="2" t="s">
        <v>544</v>
      </c>
      <c r="O207" s="6" t="s">
        <v>592</v>
      </c>
      <c r="P207" s="6" t="s">
        <v>581</v>
      </c>
      <c r="Q207" s="6" t="s">
        <v>602</v>
      </c>
      <c r="R207" s="6" t="s">
        <v>703</v>
      </c>
      <c r="S207" s="15" t="s">
        <v>612</v>
      </c>
      <c r="U207" s="2">
        <v>1</v>
      </c>
      <c r="V207" s="3">
        <v>4</v>
      </c>
      <c r="Z207" s="3">
        <v>1</v>
      </c>
    </row>
    <row r="208" spans="1:93" ht="60.75" customHeight="1" x14ac:dyDescent="0.25">
      <c r="A208" s="2" t="s">
        <v>734</v>
      </c>
      <c r="B208" s="14" t="s">
        <v>347</v>
      </c>
      <c r="C208" s="14" t="s">
        <v>553</v>
      </c>
      <c r="E208" s="2">
        <v>53334604</v>
      </c>
      <c r="F208" s="2" t="str">
        <f t="shared" si="9"/>
        <v>https://www.google.fr/search?q=PUMA+53334604&amp;client=firefox-b&amp;tbm=isch&amp;source=lnms&amp;sa=X&amp;ved=0ahUKEwj59ILMoPnTAhXDDxoKHYTrBwYQ_AUIJigB&amp;biw=1920&amp;bih=1009</v>
      </c>
      <c r="G208" s="5" t="str">
        <f t="shared" si="10"/>
        <v>Google Images</v>
      </c>
      <c r="H208" s="2" t="s">
        <v>348</v>
      </c>
      <c r="I208" s="1">
        <v>6</v>
      </c>
      <c r="J208" s="17">
        <v>26.72</v>
      </c>
      <c r="K208" s="4">
        <f t="shared" si="11"/>
        <v>55</v>
      </c>
      <c r="L208" s="4">
        <v>110</v>
      </c>
      <c r="M208" s="6" t="s">
        <v>731</v>
      </c>
      <c r="N208" s="2" t="s">
        <v>544</v>
      </c>
      <c r="O208" s="6" t="s">
        <v>577</v>
      </c>
      <c r="P208" s="6" t="s">
        <v>581</v>
      </c>
      <c r="Q208" s="6" t="s">
        <v>602</v>
      </c>
      <c r="R208" s="6" t="s">
        <v>703</v>
      </c>
      <c r="S208" s="15" t="s">
        <v>607</v>
      </c>
      <c r="U208" s="2">
        <v>3</v>
      </c>
      <c r="V208" s="3">
        <v>2</v>
      </c>
      <c r="Z208" s="3">
        <v>1</v>
      </c>
    </row>
    <row r="209" spans="1:94" ht="60.75" customHeight="1" x14ac:dyDescent="0.25">
      <c r="A209" s="2" t="s">
        <v>734</v>
      </c>
      <c r="B209" s="14" t="s">
        <v>373</v>
      </c>
      <c r="C209" s="14" t="s">
        <v>553</v>
      </c>
      <c r="E209" s="2">
        <v>53558768</v>
      </c>
      <c r="F209" s="2" t="str">
        <f t="shared" si="9"/>
        <v>https://www.google.fr/search?q=PUMA+53558768&amp;client=firefox-b&amp;tbm=isch&amp;source=lnms&amp;sa=X&amp;ved=0ahUKEwj59ILMoPnTAhXDDxoKHYTrBwYQ_AUIJigB&amp;biw=1920&amp;bih=1009</v>
      </c>
      <c r="G209" s="5" t="str">
        <f t="shared" si="10"/>
        <v>Google Images</v>
      </c>
      <c r="H209" s="2" t="s">
        <v>372</v>
      </c>
      <c r="I209" s="1">
        <v>6</v>
      </c>
      <c r="J209" s="17">
        <v>8.6950000000000003</v>
      </c>
      <c r="K209" s="4">
        <f t="shared" si="11"/>
        <v>12.5</v>
      </c>
      <c r="L209" s="4">
        <v>25</v>
      </c>
      <c r="M209" s="6" t="s">
        <v>731</v>
      </c>
      <c r="N209" s="2" t="s">
        <v>544</v>
      </c>
      <c r="O209" s="6" t="s">
        <v>586</v>
      </c>
      <c r="P209" s="6" t="s">
        <v>590</v>
      </c>
      <c r="Q209" s="6" t="s">
        <v>602</v>
      </c>
      <c r="R209" s="6" t="s">
        <v>703</v>
      </c>
      <c r="S209" s="15" t="s">
        <v>615</v>
      </c>
      <c r="V209" s="3">
        <v>1</v>
      </c>
      <c r="W209" s="2">
        <v>2</v>
      </c>
      <c r="X209" s="3">
        <v>2</v>
      </c>
      <c r="Y209" s="2">
        <v>1</v>
      </c>
    </row>
    <row r="210" spans="1:94" ht="60.75" customHeight="1" x14ac:dyDescent="0.25">
      <c r="A210" s="2" t="s">
        <v>734</v>
      </c>
      <c r="B210" s="14" t="s">
        <v>374</v>
      </c>
      <c r="C210" s="14" t="s">
        <v>553</v>
      </c>
      <c r="E210" s="2">
        <v>53558799</v>
      </c>
      <c r="F210" s="2" t="str">
        <f t="shared" si="9"/>
        <v>https://www.google.fr/search?q=PUMA+53558799&amp;client=firefox-b&amp;tbm=isch&amp;source=lnms&amp;sa=X&amp;ved=0ahUKEwj59ILMoPnTAhXDDxoKHYTrBwYQ_AUIJigB&amp;biw=1920&amp;bih=1009</v>
      </c>
      <c r="G210" s="5" t="str">
        <f t="shared" si="10"/>
        <v>Google Images</v>
      </c>
      <c r="H210" s="2" t="s">
        <v>372</v>
      </c>
      <c r="I210" s="1">
        <v>6</v>
      </c>
      <c r="J210" s="17">
        <v>8.6950000000000003</v>
      </c>
      <c r="K210" s="4">
        <f t="shared" si="11"/>
        <v>12.5</v>
      </c>
      <c r="L210" s="4">
        <v>25</v>
      </c>
      <c r="M210" s="6" t="s">
        <v>731</v>
      </c>
      <c r="N210" s="2" t="s">
        <v>544</v>
      </c>
      <c r="O210" s="6" t="s">
        <v>586</v>
      </c>
      <c r="P210" s="6" t="s">
        <v>590</v>
      </c>
      <c r="Q210" s="6" t="s">
        <v>602</v>
      </c>
      <c r="R210" s="6" t="s">
        <v>703</v>
      </c>
      <c r="S210" s="15" t="s">
        <v>616</v>
      </c>
      <c r="U210" s="2">
        <v>1</v>
      </c>
      <c r="V210" s="3">
        <v>1</v>
      </c>
      <c r="W210" s="2">
        <v>1</v>
      </c>
      <c r="X210" s="3">
        <v>2</v>
      </c>
      <c r="Y210" s="2">
        <v>1</v>
      </c>
    </row>
    <row r="211" spans="1:94" ht="60.75" customHeight="1" x14ac:dyDescent="0.25">
      <c r="A211" s="2" t="s">
        <v>734</v>
      </c>
      <c r="B211" s="14" t="s">
        <v>381</v>
      </c>
      <c r="C211" s="14" t="s">
        <v>553</v>
      </c>
      <c r="E211" s="2">
        <v>53561902</v>
      </c>
      <c r="F211" s="2" t="str">
        <f t="shared" si="9"/>
        <v>https://www.google.fr/search?q=PUMA+53561902&amp;client=firefox-b&amp;tbm=isch&amp;source=lnms&amp;sa=X&amp;ved=0ahUKEwj59ILMoPnTAhXDDxoKHYTrBwYQ_AUIJigB&amp;biw=1920&amp;bih=1009</v>
      </c>
      <c r="G211" s="5" t="str">
        <f t="shared" si="10"/>
        <v>Google Images</v>
      </c>
      <c r="H211" s="2" t="s">
        <v>382</v>
      </c>
      <c r="I211" s="1">
        <v>6</v>
      </c>
      <c r="J211" s="17">
        <v>16.935000000000002</v>
      </c>
      <c r="K211" s="4">
        <f t="shared" si="11"/>
        <v>32.5</v>
      </c>
      <c r="L211" s="4">
        <v>65</v>
      </c>
      <c r="M211" s="6" t="s">
        <v>731</v>
      </c>
      <c r="N211" s="2" t="s">
        <v>544</v>
      </c>
      <c r="O211" s="6" t="s">
        <v>591</v>
      </c>
      <c r="P211" s="6" t="s">
        <v>590</v>
      </c>
      <c r="Q211" s="6" t="s">
        <v>602</v>
      </c>
      <c r="R211" s="6" t="s">
        <v>703</v>
      </c>
      <c r="S211" s="15" t="s">
        <v>617</v>
      </c>
      <c r="V211" s="3">
        <v>1</v>
      </c>
      <c r="W211" s="2">
        <v>2</v>
      </c>
      <c r="X211" s="3">
        <v>1</v>
      </c>
      <c r="Y211" s="2">
        <v>1</v>
      </c>
      <c r="Z211" s="3">
        <v>1</v>
      </c>
    </row>
    <row r="212" spans="1:94" ht="60.75" customHeight="1" x14ac:dyDescent="0.25">
      <c r="A212" s="2" t="s">
        <v>734</v>
      </c>
      <c r="B212" s="14" t="s">
        <v>379</v>
      </c>
      <c r="C212" s="14" t="s">
        <v>553</v>
      </c>
      <c r="E212" s="2">
        <v>53561702</v>
      </c>
      <c r="F212" s="2" t="str">
        <f t="shared" si="9"/>
        <v>https://www.google.fr/search?q=PUMA+53561702&amp;client=firefox-b&amp;tbm=isch&amp;source=lnms&amp;sa=X&amp;ved=0ahUKEwj59ILMoPnTAhXDDxoKHYTrBwYQ_AUIJigB&amp;biw=1920&amp;bih=1009</v>
      </c>
      <c r="G212" s="5" t="str">
        <f t="shared" si="10"/>
        <v>Google Images</v>
      </c>
      <c r="H212" s="2" t="s">
        <v>380</v>
      </c>
      <c r="I212" s="1">
        <v>6</v>
      </c>
      <c r="J212" s="17">
        <v>9.2100000000000009</v>
      </c>
      <c r="K212" s="4">
        <f t="shared" si="11"/>
        <v>15</v>
      </c>
      <c r="L212" s="4">
        <v>30</v>
      </c>
      <c r="M212" s="6" t="s">
        <v>731</v>
      </c>
      <c r="N212" s="2" t="s">
        <v>544</v>
      </c>
      <c r="O212" s="6" t="s">
        <v>586</v>
      </c>
      <c r="P212" s="6" t="s">
        <v>590</v>
      </c>
      <c r="Q212" s="6" t="s">
        <v>602</v>
      </c>
      <c r="R212" s="6" t="s">
        <v>703</v>
      </c>
      <c r="S212" s="15" t="s">
        <v>618</v>
      </c>
      <c r="V212" s="3">
        <v>1</v>
      </c>
      <c r="W212" s="2">
        <v>2</v>
      </c>
      <c r="X212" s="3">
        <v>2</v>
      </c>
      <c r="Y212" s="2">
        <v>1</v>
      </c>
    </row>
    <row r="213" spans="1:94" ht="60.75" customHeight="1" x14ac:dyDescent="0.25">
      <c r="A213" s="2" t="s">
        <v>734</v>
      </c>
      <c r="B213" s="14" t="s">
        <v>375</v>
      </c>
      <c r="C213" s="14" t="s">
        <v>553</v>
      </c>
      <c r="E213" s="2">
        <v>53559679</v>
      </c>
      <c r="F213" s="2" t="str">
        <f t="shared" si="9"/>
        <v>https://www.google.fr/search?q=PUMA+53559679&amp;client=firefox-b&amp;tbm=isch&amp;source=lnms&amp;sa=X&amp;ved=0ahUKEwj59ILMoPnTAhXDDxoKHYTrBwYQ_AUIJigB&amp;biw=1920&amp;bih=1009</v>
      </c>
      <c r="G213" s="5" t="str">
        <f t="shared" si="10"/>
        <v>Google Images</v>
      </c>
      <c r="H213" s="2" t="s">
        <v>376</v>
      </c>
      <c r="I213" s="1">
        <v>6</v>
      </c>
      <c r="J213" s="17">
        <v>16.935000000000002</v>
      </c>
      <c r="K213" s="4">
        <f t="shared" si="11"/>
        <v>30</v>
      </c>
      <c r="L213" s="4">
        <v>60</v>
      </c>
      <c r="M213" s="6" t="s">
        <v>731</v>
      </c>
      <c r="N213" s="2" t="s">
        <v>544</v>
      </c>
      <c r="O213" s="6" t="s">
        <v>591</v>
      </c>
      <c r="P213" s="6" t="s">
        <v>590</v>
      </c>
      <c r="Q213" s="6" t="s">
        <v>602</v>
      </c>
      <c r="R213" s="6" t="s">
        <v>703</v>
      </c>
      <c r="S213" s="15" t="s">
        <v>619</v>
      </c>
      <c r="V213" s="3">
        <v>1</v>
      </c>
      <c r="X213" s="3">
        <v>3</v>
      </c>
      <c r="Y213" s="2">
        <v>1</v>
      </c>
      <c r="Z213" s="3">
        <v>1</v>
      </c>
    </row>
    <row r="214" spans="1:94" ht="60.75" customHeight="1" x14ac:dyDescent="0.25">
      <c r="A214" s="2" t="s">
        <v>734</v>
      </c>
      <c r="B214" s="14" t="s">
        <v>456</v>
      </c>
      <c r="C214" s="14" t="s">
        <v>553</v>
      </c>
      <c r="E214" s="2">
        <v>67110268</v>
      </c>
      <c r="F214" s="2" t="str">
        <f t="shared" si="9"/>
        <v>https://www.google.fr/search?q=PUMA+67110268&amp;client=firefox-b&amp;tbm=isch&amp;source=lnms&amp;sa=X&amp;ved=0ahUKEwj59ILMoPnTAhXDDxoKHYTrBwYQ_AUIJigB&amp;biw=1920&amp;bih=1009</v>
      </c>
      <c r="G214" s="5" t="str">
        <f t="shared" si="10"/>
        <v>Google Images</v>
      </c>
      <c r="H214" s="2" t="s">
        <v>457</v>
      </c>
      <c r="I214" s="1">
        <v>6</v>
      </c>
      <c r="J214" s="17">
        <v>18.48</v>
      </c>
      <c r="K214" s="4">
        <f t="shared" si="11"/>
        <v>35</v>
      </c>
      <c r="L214" s="4">
        <v>70</v>
      </c>
      <c r="M214" s="6" t="s">
        <v>731</v>
      </c>
      <c r="N214" s="2" t="s">
        <v>544</v>
      </c>
      <c r="O214" s="6" t="s">
        <v>591</v>
      </c>
      <c r="P214" s="6" t="s">
        <v>593</v>
      </c>
      <c r="Q214" s="6" t="s">
        <v>602</v>
      </c>
      <c r="R214" s="6" t="s">
        <v>703</v>
      </c>
      <c r="S214" s="15" t="s">
        <v>615</v>
      </c>
      <c r="V214" s="3">
        <v>1</v>
      </c>
      <c r="W214" s="2">
        <v>1</v>
      </c>
      <c r="X214" s="3">
        <v>2</v>
      </c>
      <c r="Y214" s="2">
        <v>1</v>
      </c>
      <c r="Z214" s="3">
        <v>1</v>
      </c>
    </row>
    <row r="215" spans="1:94" ht="60.75" customHeight="1" x14ac:dyDescent="0.25">
      <c r="A215" s="2" t="s">
        <v>734</v>
      </c>
      <c r="B215" s="14" t="s">
        <v>518</v>
      </c>
      <c r="C215" s="14" t="s">
        <v>553</v>
      </c>
      <c r="E215" s="2">
        <v>84741764</v>
      </c>
      <c r="F215" s="2" t="str">
        <f t="shared" si="9"/>
        <v>https://www.google.fr/search?q=PUMA+84741764&amp;client=firefox-b&amp;tbm=isch&amp;source=lnms&amp;sa=X&amp;ved=0ahUKEwj59ILMoPnTAhXDDxoKHYTrBwYQ_AUIJigB&amp;biw=1920&amp;bih=1009</v>
      </c>
      <c r="G215" s="5" t="str">
        <f t="shared" si="10"/>
        <v>Google Images</v>
      </c>
      <c r="H215" s="2" t="s">
        <v>519</v>
      </c>
      <c r="I215" s="1">
        <v>6</v>
      </c>
      <c r="J215" s="17">
        <v>14.875</v>
      </c>
      <c r="K215" s="4">
        <f t="shared" si="11"/>
        <v>25</v>
      </c>
      <c r="L215" s="4">
        <v>50</v>
      </c>
      <c r="M215" s="6" t="s">
        <v>731</v>
      </c>
      <c r="N215" s="2" t="s">
        <v>544</v>
      </c>
      <c r="O215" s="6" t="s">
        <v>579</v>
      </c>
      <c r="P215" s="6" t="s">
        <v>593</v>
      </c>
      <c r="Q215" s="6" t="s">
        <v>602</v>
      </c>
      <c r="R215" s="6" t="s">
        <v>703</v>
      </c>
      <c r="S215" s="15" t="s">
        <v>626</v>
      </c>
      <c r="V215" s="3">
        <v>2</v>
      </c>
      <c r="W215" s="2">
        <v>2</v>
      </c>
      <c r="X215" s="3">
        <v>1</v>
      </c>
      <c r="Y215" s="2">
        <v>1</v>
      </c>
    </row>
    <row r="216" spans="1:94" ht="60.75" customHeight="1" x14ac:dyDescent="0.25">
      <c r="A216" s="2" t="s">
        <v>734</v>
      </c>
      <c r="B216" s="14" t="s">
        <v>357</v>
      </c>
      <c r="C216" s="14" t="s">
        <v>553</v>
      </c>
      <c r="E216" s="2">
        <v>53360101</v>
      </c>
      <c r="F216" s="2" t="str">
        <f t="shared" si="9"/>
        <v>https://www.google.fr/search?q=PUMA+53360101&amp;client=firefox-b&amp;tbm=isch&amp;source=lnms&amp;sa=X&amp;ved=0ahUKEwj59ILMoPnTAhXDDxoKHYTrBwYQ_AUIJigB&amp;biw=1920&amp;bih=1009</v>
      </c>
      <c r="G216" s="5" t="str">
        <f t="shared" si="10"/>
        <v>Google Images</v>
      </c>
      <c r="H216" s="2" t="s">
        <v>358</v>
      </c>
      <c r="I216" s="1">
        <v>6</v>
      </c>
      <c r="J216" s="17">
        <v>12.815</v>
      </c>
      <c r="K216" s="4">
        <f t="shared" si="11"/>
        <v>22.5</v>
      </c>
      <c r="L216" s="4">
        <v>45</v>
      </c>
      <c r="M216" s="6" t="s">
        <v>731</v>
      </c>
      <c r="N216" s="2" t="s">
        <v>544</v>
      </c>
      <c r="O216" s="6" t="s">
        <v>586</v>
      </c>
      <c r="P216" s="6" t="s">
        <v>581</v>
      </c>
      <c r="Q216" s="6" t="s">
        <v>602</v>
      </c>
      <c r="R216" s="6" t="s">
        <v>703</v>
      </c>
      <c r="S216" s="15" t="s">
        <v>606</v>
      </c>
      <c r="U216" s="2">
        <v>1</v>
      </c>
      <c r="V216" s="3">
        <v>3</v>
      </c>
      <c r="W216" s="2">
        <v>2</v>
      </c>
    </row>
    <row r="217" spans="1:94" ht="60.75" customHeight="1" x14ac:dyDescent="0.25">
      <c r="A217" s="2" t="s">
        <v>734</v>
      </c>
      <c r="B217" s="14" t="s">
        <v>416</v>
      </c>
      <c r="C217" s="14" t="s">
        <v>553</v>
      </c>
      <c r="E217" s="2">
        <v>57234016</v>
      </c>
      <c r="F217" s="2" t="str">
        <f t="shared" si="9"/>
        <v>https://www.google.fr/search?q=PUMA+57234016&amp;client=firefox-b&amp;tbm=isch&amp;source=lnms&amp;sa=X&amp;ved=0ahUKEwj59ILMoPnTAhXDDxoKHYTrBwYQ_AUIJigB&amp;biw=1920&amp;bih=1009</v>
      </c>
      <c r="G217" s="5" t="str">
        <f t="shared" si="10"/>
        <v>Google Images</v>
      </c>
      <c r="H217" s="2" t="s">
        <v>417</v>
      </c>
      <c r="I217" s="1">
        <v>6</v>
      </c>
      <c r="J217" s="17">
        <v>11.27</v>
      </c>
      <c r="K217" s="4">
        <f t="shared" si="11"/>
        <v>22.5</v>
      </c>
      <c r="L217" s="4">
        <v>45</v>
      </c>
      <c r="M217" s="6" t="s">
        <v>731</v>
      </c>
      <c r="N217" s="2" t="s">
        <v>544</v>
      </c>
      <c r="O217" s="6" t="s">
        <v>597</v>
      </c>
      <c r="P217" s="6" t="s">
        <v>596</v>
      </c>
      <c r="Q217" s="6" t="s">
        <v>604</v>
      </c>
      <c r="R217" s="6" t="s">
        <v>624</v>
      </c>
      <c r="S217" s="15" t="s">
        <v>643</v>
      </c>
      <c r="AI217" s="2">
        <v>2</v>
      </c>
      <c r="AK217" s="2">
        <v>1</v>
      </c>
      <c r="AL217" s="3">
        <v>1</v>
      </c>
      <c r="AM217" s="2">
        <v>2</v>
      </c>
    </row>
    <row r="218" spans="1:94" ht="60.75" customHeight="1" x14ac:dyDescent="0.25">
      <c r="A218" s="2" t="s">
        <v>734</v>
      </c>
      <c r="B218" s="14" t="s">
        <v>234</v>
      </c>
      <c r="C218" s="14" t="s">
        <v>551</v>
      </c>
      <c r="E218" s="2">
        <v>67010117</v>
      </c>
      <c r="F218" s="2" t="str">
        <f t="shared" si="9"/>
        <v>https://www.google.fr/search?q=PUMA+67010117&amp;client=firefox-b&amp;tbm=isch&amp;source=lnms&amp;sa=X&amp;ved=0ahUKEwj59ILMoPnTAhXDDxoKHYTrBwYQ_AUIJigB&amp;biw=1920&amp;bih=1009</v>
      </c>
      <c r="G218" s="5" t="str">
        <f t="shared" si="10"/>
        <v>Google Images</v>
      </c>
      <c r="H218" s="2" t="s">
        <v>235</v>
      </c>
      <c r="I218" s="1">
        <v>6</v>
      </c>
      <c r="J218" s="17">
        <v>2</v>
      </c>
      <c r="K218" s="4">
        <f t="shared" si="11"/>
        <v>11.5</v>
      </c>
      <c r="L218" s="4">
        <v>23</v>
      </c>
      <c r="M218" s="6" t="s">
        <v>731</v>
      </c>
      <c r="N218" s="2" t="s">
        <v>544</v>
      </c>
      <c r="O218" s="6" t="s">
        <v>586</v>
      </c>
      <c r="P218" s="6" t="s">
        <v>585</v>
      </c>
      <c r="Q218" s="6" t="s">
        <v>604</v>
      </c>
      <c r="R218" s="6" t="s">
        <v>637</v>
      </c>
      <c r="S218" s="15" t="s">
        <v>649</v>
      </c>
      <c r="CJ218" s="3">
        <v>2</v>
      </c>
      <c r="CM218" s="2">
        <v>1</v>
      </c>
      <c r="CN218" s="3">
        <v>3</v>
      </c>
    </row>
    <row r="219" spans="1:94" ht="60.75" customHeight="1" x14ac:dyDescent="0.25">
      <c r="A219" s="2" t="s">
        <v>734</v>
      </c>
      <c r="B219" s="14" t="s">
        <v>439</v>
      </c>
      <c r="C219" s="14" t="s">
        <v>553</v>
      </c>
      <c r="E219" s="2">
        <v>67010139</v>
      </c>
      <c r="F219" s="2" t="str">
        <f t="shared" si="9"/>
        <v>https://www.google.fr/search?q=PUMA+67010139&amp;client=firefox-b&amp;tbm=isch&amp;source=lnms&amp;sa=X&amp;ved=0ahUKEwj59ILMoPnTAhXDDxoKHYTrBwYQ_AUIJigB&amp;biw=1920&amp;bih=1009</v>
      </c>
      <c r="G219" s="5" t="str">
        <f t="shared" si="10"/>
        <v>Google Images</v>
      </c>
      <c r="H219" s="2" t="s">
        <v>235</v>
      </c>
      <c r="I219" s="1">
        <v>6</v>
      </c>
      <c r="J219" s="17">
        <v>7.665</v>
      </c>
      <c r="K219" s="4">
        <f t="shared" si="11"/>
        <v>11.5</v>
      </c>
      <c r="L219" s="4">
        <v>23</v>
      </c>
      <c r="M219" s="6" t="s">
        <v>731</v>
      </c>
      <c r="N219" s="2" t="s">
        <v>544</v>
      </c>
      <c r="O219" s="6" t="s">
        <v>586</v>
      </c>
      <c r="P219" s="6" t="s">
        <v>585</v>
      </c>
      <c r="Q219" s="6" t="s">
        <v>604</v>
      </c>
      <c r="R219" s="6" t="s">
        <v>637</v>
      </c>
      <c r="S219" s="15" t="s">
        <v>645</v>
      </c>
      <c r="CL219" s="3">
        <v>1</v>
      </c>
      <c r="CM219" s="2">
        <v>1</v>
      </c>
      <c r="CN219" s="3">
        <v>2</v>
      </c>
      <c r="CO219" s="2">
        <v>2</v>
      </c>
    </row>
    <row r="220" spans="1:94" ht="60.75" customHeight="1" x14ac:dyDescent="0.25">
      <c r="A220" s="2" t="s">
        <v>734</v>
      </c>
      <c r="B220" s="14" t="s">
        <v>404</v>
      </c>
      <c r="C220" s="14" t="s">
        <v>553</v>
      </c>
      <c r="E220" s="2">
        <v>53652215</v>
      </c>
      <c r="F220" s="2" t="str">
        <f t="shared" si="9"/>
        <v>https://www.google.fr/search?q=PUMA+53652215&amp;client=firefox-b&amp;tbm=isch&amp;source=lnms&amp;sa=X&amp;ved=0ahUKEwj59ILMoPnTAhXDDxoKHYTrBwYQ_AUIJigB&amp;biw=1920&amp;bih=1009</v>
      </c>
      <c r="G220" s="5" t="str">
        <f t="shared" si="10"/>
        <v>Google Images</v>
      </c>
      <c r="H220" s="2" t="s">
        <v>405</v>
      </c>
      <c r="I220" s="1">
        <v>6</v>
      </c>
      <c r="J220" s="17">
        <v>15.39</v>
      </c>
      <c r="K220" s="4">
        <f t="shared" si="11"/>
        <v>25</v>
      </c>
      <c r="L220" s="4">
        <v>50</v>
      </c>
      <c r="M220" s="6" t="s">
        <v>731</v>
      </c>
      <c r="N220" s="2" t="s">
        <v>544</v>
      </c>
      <c r="O220" s="6" t="s">
        <v>591</v>
      </c>
      <c r="P220" s="6" t="s">
        <v>581</v>
      </c>
      <c r="Q220" s="6" t="s">
        <v>604</v>
      </c>
      <c r="R220" s="6" t="s">
        <v>637</v>
      </c>
      <c r="S220" s="15" t="s">
        <v>647</v>
      </c>
      <c r="CM220" s="2">
        <v>5</v>
      </c>
      <c r="CN220" s="3">
        <v>1</v>
      </c>
    </row>
    <row r="221" spans="1:94" ht="60.75" customHeight="1" x14ac:dyDescent="0.25">
      <c r="A221" s="2" t="s">
        <v>734</v>
      </c>
      <c r="B221" s="14" t="s">
        <v>250</v>
      </c>
      <c r="C221" s="14" t="s">
        <v>551</v>
      </c>
      <c r="E221" s="2">
        <v>84730017</v>
      </c>
      <c r="F221" s="2" t="str">
        <f t="shared" si="9"/>
        <v>https://www.google.fr/search?q=PUMA+84730017&amp;client=firefox-b&amp;tbm=isch&amp;source=lnms&amp;sa=X&amp;ved=0ahUKEwj59ILMoPnTAhXDDxoKHYTrBwYQ_AUIJigB&amp;biw=1920&amp;bih=1009</v>
      </c>
      <c r="G221" s="5" t="str">
        <f t="shared" si="10"/>
        <v>Google Images</v>
      </c>
      <c r="H221" s="2" t="s">
        <v>251</v>
      </c>
      <c r="I221" s="1">
        <v>6</v>
      </c>
      <c r="J221" s="17">
        <v>2</v>
      </c>
      <c r="K221" s="4">
        <f t="shared" si="11"/>
        <v>10</v>
      </c>
      <c r="L221" s="4">
        <v>20</v>
      </c>
      <c r="M221" s="6" t="s">
        <v>731</v>
      </c>
      <c r="N221" s="2" t="s">
        <v>544</v>
      </c>
      <c r="O221" s="6" t="s">
        <v>586</v>
      </c>
      <c r="P221" s="6" t="s">
        <v>585</v>
      </c>
      <c r="Q221" s="6" t="s">
        <v>604</v>
      </c>
      <c r="R221" s="6" t="s">
        <v>637</v>
      </c>
      <c r="S221" s="15" t="s">
        <v>649</v>
      </c>
      <c r="CN221" s="3">
        <v>6</v>
      </c>
    </row>
    <row r="222" spans="1:94" ht="60.75" customHeight="1" x14ac:dyDescent="0.25">
      <c r="A222" s="2" t="s">
        <v>734</v>
      </c>
      <c r="B222" s="14" t="s">
        <v>402</v>
      </c>
      <c r="C222" s="14" t="s">
        <v>553</v>
      </c>
      <c r="E222" s="2">
        <v>53645001</v>
      </c>
      <c r="F222" s="2" t="str">
        <f t="shared" si="9"/>
        <v>https://www.google.fr/search?q=PUMA+53645001&amp;client=firefox-b&amp;tbm=isch&amp;source=lnms&amp;sa=X&amp;ved=0ahUKEwj59ILMoPnTAhXDDxoKHYTrBwYQ_AUIJigB&amp;biw=1920&amp;bih=1009</v>
      </c>
      <c r="G222" s="5" t="str">
        <f t="shared" si="10"/>
        <v>Google Images</v>
      </c>
      <c r="H222" s="2" t="s">
        <v>403</v>
      </c>
      <c r="I222" s="1">
        <v>6</v>
      </c>
      <c r="J222" s="17">
        <v>13.33</v>
      </c>
      <c r="K222" s="4">
        <f t="shared" si="11"/>
        <v>22.5</v>
      </c>
      <c r="L222" s="4">
        <v>45</v>
      </c>
      <c r="M222" s="6" t="s">
        <v>731</v>
      </c>
      <c r="N222" s="2" t="s">
        <v>544</v>
      </c>
      <c r="O222" s="6" t="s">
        <v>579</v>
      </c>
      <c r="P222" s="6" t="s">
        <v>581</v>
      </c>
      <c r="Q222" s="6" t="s">
        <v>604</v>
      </c>
      <c r="R222" s="6" t="s">
        <v>637</v>
      </c>
      <c r="S222" s="15" t="s">
        <v>606</v>
      </c>
      <c r="CM222" s="2">
        <v>1</v>
      </c>
      <c r="CN222" s="3">
        <v>2</v>
      </c>
      <c r="CP222" s="3">
        <v>3</v>
      </c>
    </row>
    <row r="223" spans="1:94" ht="60.75" customHeight="1" x14ac:dyDescent="0.25">
      <c r="A223" s="2" t="s">
        <v>734</v>
      </c>
      <c r="B223" s="14" t="s">
        <v>427</v>
      </c>
      <c r="C223" s="14" t="s">
        <v>553</v>
      </c>
      <c r="E223" s="2">
        <v>60581709</v>
      </c>
      <c r="F223" s="2" t="str">
        <f t="shared" si="9"/>
        <v>https://www.google.fr/search?q=PUMA+60581709&amp;client=firefox-b&amp;tbm=isch&amp;source=lnms&amp;sa=X&amp;ved=0ahUKEwj59ILMoPnTAhXDDxoKHYTrBwYQ_AUIJigB&amp;biw=1920&amp;bih=1009</v>
      </c>
      <c r="G223" s="5" t="str">
        <f t="shared" si="10"/>
        <v>Google Images</v>
      </c>
      <c r="H223" s="2" t="s">
        <v>428</v>
      </c>
      <c r="I223" s="1">
        <v>6</v>
      </c>
      <c r="J223" s="17">
        <v>14.36</v>
      </c>
      <c r="K223" s="4">
        <f t="shared" si="11"/>
        <v>25</v>
      </c>
      <c r="L223" s="4">
        <v>50</v>
      </c>
      <c r="M223" s="6" t="s">
        <v>731</v>
      </c>
      <c r="N223" s="2" t="s">
        <v>544</v>
      </c>
      <c r="O223" s="6" t="s">
        <v>579</v>
      </c>
      <c r="P223" s="6" t="s">
        <v>578</v>
      </c>
      <c r="Q223" s="6" t="s">
        <v>604</v>
      </c>
      <c r="R223" s="6" t="s">
        <v>637</v>
      </c>
      <c r="S223" s="15" t="s">
        <v>650</v>
      </c>
      <c r="CM223" s="2">
        <v>2</v>
      </c>
      <c r="CO223" s="2">
        <v>1</v>
      </c>
      <c r="CP223" s="3">
        <v>3</v>
      </c>
    </row>
    <row r="224" spans="1:94" ht="60.75" customHeight="1" x14ac:dyDescent="0.25">
      <c r="A224" s="2" t="s">
        <v>734</v>
      </c>
      <c r="B224" s="14" t="s">
        <v>425</v>
      </c>
      <c r="C224" s="14" t="s">
        <v>553</v>
      </c>
      <c r="E224" s="2">
        <v>60579109</v>
      </c>
      <c r="F224" s="2" t="str">
        <f t="shared" si="9"/>
        <v>https://www.google.fr/search?q=PUMA+60579109&amp;client=firefox-b&amp;tbm=isch&amp;source=lnms&amp;sa=X&amp;ved=0ahUKEwj59ILMoPnTAhXDDxoKHYTrBwYQ_AUIJigB&amp;biw=1920&amp;bih=1009</v>
      </c>
      <c r="G224" s="5" t="str">
        <f t="shared" si="10"/>
        <v>Google Images</v>
      </c>
      <c r="H224" s="2" t="s">
        <v>426</v>
      </c>
      <c r="I224" s="1">
        <v>6</v>
      </c>
      <c r="J224" s="17">
        <v>14.36</v>
      </c>
      <c r="K224" s="4">
        <f t="shared" si="11"/>
        <v>25</v>
      </c>
      <c r="L224" s="4">
        <v>50</v>
      </c>
      <c r="M224" s="6" t="s">
        <v>731</v>
      </c>
      <c r="N224" s="2" t="s">
        <v>544</v>
      </c>
      <c r="O224" s="6" t="s">
        <v>577</v>
      </c>
      <c r="P224" s="6" t="s">
        <v>578</v>
      </c>
      <c r="Q224" s="6" t="s">
        <v>604</v>
      </c>
      <c r="R224" s="6" t="s">
        <v>637</v>
      </c>
      <c r="S224" s="15" t="s">
        <v>650</v>
      </c>
      <c r="CM224" s="2">
        <v>2</v>
      </c>
      <c r="CN224" s="3">
        <v>1</v>
      </c>
      <c r="CO224" s="2">
        <v>1</v>
      </c>
      <c r="CP224" s="3">
        <v>2</v>
      </c>
    </row>
    <row r="225" spans="1:92" ht="60.75" customHeight="1" x14ac:dyDescent="0.25">
      <c r="A225" s="2" t="s">
        <v>734</v>
      </c>
      <c r="B225" s="14" t="s">
        <v>500</v>
      </c>
      <c r="C225" s="14" t="s">
        <v>553</v>
      </c>
      <c r="E225" s="2">
        <v>76730522</v>
      </c>
      <c r="F225" s="2" t="str">
        <f t="shared" si="9"/>
        <v>https://www.google.fr/search?q=PUMA+76730522&amp;client=firefox-b&amp;tbm=isch&amp;source=lnms&amp;sa=X&amp;ved=0ahUKEwj59ILMoPnTAhXDDxoKHYTrBwYQ_AUIJigB&amp;biw=1920&amp;bih=1009</v>
      </c>
      <c r="G225" s="5" t="str">
        <f t="shared" si="10"/>
        <v>Google Images</v>
      </c>
      <c r="H225" s="2" t="s">
        <v>501</v>
      </c>
      <c r="I225" s="1">
        <v>6</v>
      </c>
      <c r="J225" s="17">
        <v>14.36</v>
      </c>
      <c r="K225" s="4">
        <f t="shared" si="11"/>
        <v>25</v>
      </c>
      <c r="L225" s="4">
        <v>50</v>
      </c>
      <c r="M225" s="6" t="s">
        <v>731</v>
      </c>
      <c r="N225" s="2" t="s">
        <v>544</v>
      </c>
      <c r="O225" s="6" t="s">
        <v>592</v>
      </c>
      <c r="P225" s="6" t="s">
        <v>578</v>
      </c>
      <c r="Q225" s="6" t="s">
        <v>602</v>
      </c>
      <c r="R225" s="6" t="s">
        <v>703</v>
      </c>
      <c r="S225" s="15" t="s">
        <v>661</v>
      </c>
      <c r="U225" s="2">
        <v>2</v>
      </c>
      <c r="V225" s="3">
        <v>1</v>
      </c>
      <c r="W225" s="2">
        <v>1</v>
      </c>
      <c r="X225" s="3">
        <v>2</v>
      </c>
    </row>
    <row r="226" spans="1:92" ht="60.75" customHeight="1" x14ac:dyDescent="0.25">
      <c r="A226" s="2" t="s">
        <v>734</v>
      </c>
      <c r="B226" s="14" t="s">
        <v>360</v>
      </c>
      <c r="C226" s="14" t="s">
        <v>553</v>
      </c>
      <c r="E226" s="2">
        <v>53385301</v>
      </c>
      <c r="F226" s="2" t="str">
        <f t="shared" si="9"/>
        <v>https://www.google.fr/search?q=PUMA+53385301&amp;client=firefox-b&amp;tbm=isch&amp;source=lnms&amp;sa=X&amp;ved=0ahUKEwj59ILMoPnTAhXDDxoKHYTrBwYQ_AUIJigB&amp;biw=1920&amp;bih=1009</v>
      </c>
      <c r="G226" s="5" t="str">
        <f t="shared" si="10"/>
        <v>Google Images</v>
      </c>
      <c r="H226" s="2" t="s">
        <v>359</v>
      </c>
      <c r="I226" s="1">
        <v>6</v>
      </c>
      <c r="J226" s="17">
        <v>17.45</v>
      </c>
      <c r="K226" s="4">
        <f t="shared" si="11"/>
        <v>37.5</v>
      </c>
      <c r="L226" s="4">
        <v>75</v>
      </c>
      <c r="M226" s="6" t="s">
        <v>731</v>
      </c>
      <c r="N226" s="2" t="s">
        <v>544</v>
      </c>
      <c r="O226" s="6" t="s">
        <v>587</v>
      </c>
      <c r="P226" s="6" t="s">
        <v>596</v>
      </c>
      <c r="Q226" s="6" t="s">
        <v>602</v>
      </c>
      <c r="R226" s="6" t="s">
        <v>703</v>
      </c>
      <c r="S226" s="15" t="s">
        <v>666</v>
      </c>
      <c r="W226" s="2">
        <v>1</v>
      </c>
      <c r="X226" s="3">
        <v>2</v>
      </c>
      <c r="Y226" s="2">
        <v>2</v>
      </c>
      <c r="Z226" s="3">
        <v>1</v>
      </c>
    </row>
    <row r="227" spans="1:92" ht="60.75" customHeight="1" x14ac:dyDescent="0.25">
      <c r="A227" s="2" t="s">
        <v>734</v>
      </c>
      <c r="B227" s="14" t="s">
        <v>453</v>
      </c>
      <c r="C227" s="14" t="s">
        <v>553</v>
      </c>
      <c r="E227" s="2">
        <v>67031435</v>
      </c>
      <c r="F227" s="2" t="str">
        <f t="shared" si="9"/>
        <v>https://www.google.fr/search?q=PUMA+67031435&amp;client=firefox-b&amp;tbm=isch&amp;source=lnms&amp;sa=X&amp;ved=0ahUKEwj59ILMoPnTAhXDDxoKHYTrBwYQ_AUIJigB&amp;biw=1920&amp;bih=1009</v>
      </c>
      <c r="G227" s="5" t="str">
        <f t="shared" si="10"/>
        <v>Google Images</v>
      </c>
      <c r="H227" s="2" t="s">
        <v>452</v>
      </c>
      <c r="I227" s="1">
        <v>6</v>
      </c>
      <c r="J227" s="17">
        <v>9.7249999999999996</v>
      </c>
      <c r="K227" s="4">
        <f t="shared" si="11"/>
        <v>10</v>
      </c>
      <c r="L227" s="4">
        <v>20</v>
      </c>
      <c r="M227" s="6" t="s">
        <v>731</v>
      </c>
      <c r="N227" s="2" t="s">
        <v>544</v>
      </c>
      <c r="O227" s="6" t="s">
        <v>579</v>
      </c>
      <c r="P227" s="6" t="s">
        <v>585</v>
      </c>
      <c r="Q227" s="6" t="s">
        <v>604</v>
      </c>
      <c r="R227" s="6" t="s">
        <v>624</v>
      </c>
      <c r="S227" s="15" t="s">
        <v>667</v>
      </c>
      <c r="CH227" s="3">
        <v>3</v>
      </c>
      <c r="CI227" s="2">
        <v>1</v>
      </c>
      <c r="CJ227" s="3">
        <v>1</v>
      </c>
      <c r="CK227" s="2">
        <v>1</v>
      </c>
    </row>
    <row r="228" spans="1:92" ht="60.75" customHeight="1" x14ac:dyDescent="0.25">
      <c r="A228" s="2" t="s">
        <v>734</v>
      </c>
      <c r="B228" s="14" t="s">
        <v>387</v>
      </c>
      <c r="C228" s="14" t="s">
        <v>553</v>
      </c>
      <c r="E228" s="2">
        <v>53573291</v>
      </c>
      <c r="F228" s="2" t="str">
        <f t="shared" si="9"/>
        <v>https://www.google.fr/search?q=PUMA+53573291&amp;client=firefox-b&amp;tbm=isch&amp;source=lnms&amp;sa=X&amp;ved=0ahUKEwj59ILMoPnTAhXDDxoKHYTrBwYQ_AUIJigB&amp;biw=1920&amp;bih=1009</v>
      </c>
      <c r="G228" s="5" t="str">
        <f t="shared" si="10"/>
        <v>Google Images</v>
      </c>
      <c r="H228" s="2" t="s">
        <v>386</v>
      </c>
      <c r="I228" s="1">
        <v>6</v>
      </c>
      <c r="J228" s="17">
        <v>20.54</v>
      </c>
      <c r="K228" s="4">
        <f t="shared" si="11"/>
        <v>40</v>
      </c>
      <c r="L228" s="4">
        <v>80</v>
      </c>
      <c r="M228" s="6" t="s">
        <v>731</v>
      </c>
      <c r="N228" s="2" t="s">
        <v>544</v>
      </c>
      <c r="O228" s="6" t="s">
        <v>591</v>
      </c>
      <c r="P228" s="6" t="s">
        <v>590</v>
      </c>
      <c r="Q228" s="6" t="s">
        <v>602</v>
      </c>
      <c r="R228" s="6" t="s">
        <v>703</v>
      </c>
      <c r="S228" s="15" t="s">
        <v>673</v>
      </c>
      <c r="U228" s="2">
        <v>1</v>
      </c>
      <c r="V228" s="3">
        <v>2</v>
      </c>
      <c r="W228" s="2">
        <v>1</v>
      </c>
      <c r="X228" s="3">
        <v>1</v>
      </c>
      <c r="Y228" s="2">
        <v>1</v>
      </c>
    </row>
    <row r="229" spans="1:92" ht="60.75" customHeight="1" x14ac:dyDescent="0.25">
      <c r="A229" s="2" t="s">
        <v>734</v>
      </c>
      <c r="B229" s="14" t="s">
        <v>281</v>
      </c>
      <c r="C229" s="14" t="s">
        <v>553</v>
      </c>
      <c r="E229" s="2">
        <v>38310403</v>
      </c>
      <c r="F229" s="2" t="str">
        <f t="shared" si="9"/>
        <v>https://www.google.fr/search?q=PUMA+38310403&amp;client=firefox-b&amp;tbm=isch&amp;source=lnms&amp;sa=X&amp;ved=0ahUKEwj59ILMoPnTAhXDDxoKHYTrBwYQ_AUIJigB&amp;biw=1920&amp;bih=1009</v>
      </c>
      <c r="G229" s="5" t="str">
        <f t="shared" si="10"/>
        <v>Google Images</v>
      </c>
      <c r="H229" s="2" t="s">
        <v>279</v>
      </c>
      <c r="I229" s="1">
        <v>6</v>
      </c>
      <c r="J229" s="17">
        <v>29.81</v>
      </c>
      <c r="K229" s="4">
        <f t="shared" si="11"/>
        <v>60</v>
      </c>
      <c r="L229" s="4">
        <v>120</v>
      </c>
      <c r="M229" s="6" t="s">
        <v>732</v>
      </c>
      <c r="N229" s="2" t="s">
        <v>544</v>
      </c>
      <c r="O229" s="6" t="s">
        <v>582</v>
      </c>
      <c r="P229" s="6" t="s">
        <v>583</v>
      </c>
      <c r="Q229" s="6" t="s">
        <v>602</v>
      </c>
      <c r="R229" s="6" t="s">
        <v>703</v>
      </c>
      <c r="S229" s="15" t="s">
        <v>690</v>
      </c>
      <c r="BH229" s="3">
        <v>1</v>
      </c>
      <c r="BI229" s="2">
        <v>1</v>
      </c>
      <c r="BJ229" s="3">
        <v>1</v>
      </c>
      <c r="BM229" s="2">
        <v>1</v>
      </c>
      <c r="BN229" s="3">
        <v>1</v>
      </c>
      <c r="BO229" s="2">
        <v>1</v>
      </c>
    </row>
    <row r="230" spans="1:92" ht="60.75" customHeight="1" x14ac:dyDescent="0.25">
      <c r="A230" s="2" t="s">
        <v>734</v>
      </c>
      <c r="B230" s="14" t="s">
        <v>516</v>
      </c>
      <c r="C230" s="14" t="s">
        <v>553</v>
      </c>
      <c r="E230" s="2">
        <v>84709528</v>
      </c>
      <c r="F230" s="2" t="str">
        <f t="shared" si="9"/>
        <v>https://www.google.fr/search?q=PUMA+84709528&amp;client=firefox-b&amp;tbm=isch&amp;source=lnms&amp;sa=X&amp;ved=0ahUKEwj59ILMoPnTAhXDDxoKHYTrBwYQ_AUIJigB&amp;biw=1920&amp;bih=1009</v>
      </c>
      <c r="G230" s="5" t="str">
        <f t="shared" si="10"/>
        <v>Google Images</v>
      </c>
      <c r="H230" s="2" t="s">
        <v>517</v>
      </c>
      <c r="I230" s="1">
        <v>6</v>
      </c>
      <c r="J230" s="17">
        <v>17.45</v>
      </c>
      <c r="K230" s="4">
        <f t="shared" si="11"/>
        <v>30</v>
      </c>
      <c r="L230" s="4">
        <v>60</v>
      </c>
      <c r="M230" s="6" t="s">
        <v>731</v>
      </c>
      <c r="N230" s="2" t="s">
        <v>544</v>
      </c>
      <c r="O230" s="6" t="s">
        <v>591</v>
      </c>
      <c r="P230" s="6" t="s">
        <v>593</v>
      </c>
      <c r="Q230" s="6" t="s">
        <v>602</v>
      </c>
      <c r="R230" s="6" t="s">
        <v>614</v>
      </c>
      <c r="S230" s="15" t="s">
        <v>677</v>
      </c>
      <c r="U230" s="2">
        <v>1</v>
      </c>
      <c r="V230" s="3">
        <v>2</v>
      </c>
      <c r="W230" s="2">
        <v>2</v>
      </c>
      <c r="X230" s="3">
        <v>1</v>
      </c>
    </row>
    <row r="231" spans="1:92" ht="60.75" customHeight="1" x14ac:dyDescent="0.25">
      <c r="A231" s="2" t="s">
        <v>734</v>
      </c>
      <c r="B231" s="14" t="s">
        <v>520</v>
      </c>
      <c r="C231" s="14" t="s">
        <v>553</v>
      </c>
      <c r="E231" s="2">
        <v>84982475</v>
      </c>
      <c r="F231" s="2" t="str">
        <f t="shared" si="9"/>
        <v>https://www.google.fr/search?q=PUMA+84982475&amp;client=firefox-b&amp;tbm=isch&amp;source=lnms&amp;sa=X&amp;ved=0ahUKEwj59ILMoPnTAhXDDxoKHYTrBwYQ_AUIJigB&amp;biw=1920&amp;bih=1009</v>
      </c>
      <c r="G231" s="5" t="str">
        <f t="shared" si="10"/>
        <v>Google Images</v>
      </c>
      <c r="H231" s="2" t="s">
        <v>521</v>
      </c>
      <c r="I231" s="1">
        <v>6</v>
      </c>
      <c r="J231" s="17">
        <v>17.45</v>
      </c>
      <c r="K231" s="4">
        <f t="shared" si="11"/>
        <v>27.5</v>
      </c>
      <c r="L231" s="4">
        <v>55</v>
      </c>
      <c r="M231" s="6" t="s">
        <v>731</v>
      </c>
      <c r="N231" s="2" t="s">
        <v>544</v>
      </c>
      <c r="O231" s="6" t="s">
        <v>591</v>
      </c>
      <c r="P231" s="6" t="s">
        <v>593</v>
      </c>
      <c r="Q231" s="6" t="s">
        <v>602</v>
      </c>
      <c r="R231" s="6" t="s">
        <v>614</v>
      </c>
      <c r="S231" s="15" t="s">
        <v>675</v>
      </c>
      <c r="U231" s="2">
        <v>1</v>
      </c>
      <c r="V231" s="3">
        <v>2</v>
      </c>
      <c r="W231" s="2">
        <v>2</v>
      </c>
      <c r="X231" s="3">
        <v>1</v>
      </c>
    </row>
    <row r="232" spans="1:92" ht="60.75" customHeight="1" x14ac:dyDescent="0.25">
      <c r="A232" s="2" t="s">
        <v>734</v>
      </c>
      <c r="B232" s="14" t="s">
        <v>272</v>
      </c>
      <c r="C232" s="14" t="s">
        <v>553</v>
      </c>
      <c r="E232" s="2">
        <v>37685504</v>
      </c>
      <c r="F232" s="2" t="str">
        <f t="shared" si="9"/>
        <v>https://www.google.fr/search?q=PUMA+37685504&amp;client=firefox-b&amp;tbm=isch&amp;source=lnms&amp;sa=X&amp;ved=0ahUKEwj59ILMoPnTAhXDDxoKHYTrBwYQ_AUIJigB&amp;biw=1920&amp;bih=1009</v>
      </c>
      <c r="G232" s="5" t="str">
        <f t="shared" si="10"/>
        <v>Google Images</v>
      </c>
      <c r="H232" s="2" t="s">
        <v>273</v>
      </c>
      <c r="I232" s="1">
        <v>6</v>
      </c>
      <c r="J232" s="17">
        <v>42.17</v>
      </c>
      <c r="K232" s="4">
        <f t="shared" si="11"/>
        <v>80</v>
      </c>
      <c r="L232" s="4">
        <v>160</v>
      </c>
      <c r="M232" s="6" t="s">
        <v>732</v>
      </c>
      <c r="N232" s="2" t="s">
        <v>544</v>
      </c>
      <c r="O232" s="6" t="s">
        <v>582</v>
      </c>
      <c r="P232" s="6" t="s">
        <v>598</v>
      </c>
      <c r="Q232" s="6" t="s">
        <v>602</v>
      </c>
      <c r="R232" s="6" t="s">
        <v>614</v>
      </c>
      <c r="S232" s="15" t="s">
        <v>692</v>
      </c>
      <c r="BJ232" s="3">
        <v>1</v>
      </c>
      <c r="BM232" s="2">
        <v>1</v>
      </c>
      <c r="BN232" s="3">
        <v>1</v>
      </c>
      <c r="BO232" s="2">
        <v>1</v>
      </c>
      <c r="BP232" s="3">
        <v>1</v>
      </c>
      <c r="BR232" s="3">
        <v>1</v>
      </c>
    </row>
    <row r="233" spans="1:92" ht="60.75" customHeight="1" x14ac:dyDescent="0.25">
      <c r="A233" s="2" t="s">
        <v>734</v>
      </c>
      <c r="B233" s="14" t="s">
        <v>306</v>
      </c>
      <c r="C233" s="14" t="s">
        <v>553</v>
      </c>
      <c r="E233" s="2">
        <v>38580301</v>
      </c>
      <c r="F233" s="2" t="str">
        <f t="shared" si="9"/>
        <v>https://www.google.fr/search?q=PUMA+38580301&amp;client=firefox-b&amp;tbm=isch&amp;source=lnms&amp;sa=X&amp;ved=0ahUKEwj59ILMoPnTAhXDDxoKHYTrBwYQ_AUIJigB&amp;biw=1920&amp;bih=1009</v>
      </c>
      <c r="G233" s="5" t="str">
        <f t="shared" si="10"/>
        <v>Google Images</v>
      </c>
      <c r="H233" s="2" t="s">
        <v>307</v>
      </c>
      <c r="I233" s="1">
        <v>6</v>
      </c>
      <c r="J233" s="17">
        <v>12.3</v>
      </c>
      <c r="K233" s="4">
        <f t="shared" si="11"/>
        <v>20</v>
      </c>
      <c r="L233" s="4">
        <v>40</v>
      </c>
      <c r="M233" s="6" t="s">
        <v>732</v>
      </c>
      <c r="N233" s="2" t="s">
        <v>544</v>
      </c>
      <c r="O233" s="6" t="s">
        <v>599</v>
      </c>
      <c r="P233" s="6" t="s">
        <v>593</v>
      </c>
      <c r="Q233" s="6" t="s">
        <v>602</v>
      </c>
      <c r="R233" s="6" t="s">
        <v>614</v>
      </c>
      <c r="S233" s="15" t="s">
        <v>693</v>
      </c>
      <c r="BI233" s="2">
        <v>1</v>
      </c>
      <c r="BL233" s="3">
        <v>2</v>
      </c>
      <c r="BN233" s="3">
        <v>2</v>
      </c>
      <c r="BP233" s="3">
        <v>1</v>
      </c>
    </row>
    <row r="234" spans="1:92" ht="60.75" customHeight="1" x14ac:dyDescent="0.25">
      <c r="A234" s="2" t="s">
        <v>734</v>
      </c>
      <c r="B234" s="14" t="s">
        <v>105</v>
      </c>
      <c r="C234" s="14" t="s">
        <v>547</v>
      </c>
      <c r="E234" s="2">
        <v>65594601</v>
      </c>
      <c r="F234" s="2" t="str">
        <f t="shared" si="9"/>
        <v>https://www.google.fr/search?q=PUMA+65594601&amp;client=firefox-b&amp;tbm=isch&amp;source=lnms&amp;sa=X&amp;ved=0ahUKEwj59ILMoPnTAhXDDxoKHYTrBwYQ_AUIJigB&amp;biw=1920&amp;bih=1009</v>
      </c>
      <c r="G234" s="5" t="str">
        <f t="shared" si="10"/>
        <v>Google Images</v>
      </c>
      <c r="H234" s="2" t="s">
        <v>106</v>
      </c>
      <c r="I234" s="1">
        <v>4</v>
      </c>
      <c r="J234" s="17">
        <v>12.3</v>
      </c>
      <c r="K234" s="4">
        <f t="shared" si="11"/>
        <v>17.5</v>
      </c>
      <c r="L234" s="4">
        <v>35</v>
      </c>
      <c r="M234" s="6" t="s">
        <v>731</v>
      </c>
      <c r="N234" s="2" t="s">
        <v>544</v>
      </c>
      <c r="O234" s="6" t="s">
        <v>577</v>
      </c>
      <c r="P234" s="6" t="s">
        <v>595</v>
      </c>
      <c r="Q234" s="6" t="s">
        <v>602</v>
      </c>
      <c r="R234" s="6" t="s">
        <v>703</v>
      </c>
      <c r="S234" s="15" t="s">
        <v>708</v>
      </c>
      <c r="W234" s="2">
        <v>1</v>
      </c>
      <c r="X234" s="3">
        <v>1</v>
      </c>
      <c r="Y234" s="2">
        <v>2</v>
      </c>
    </row>
    <row r="235" spans="1:92" ht="60.75" customHeight="1" x14ac:dyDescent="0.25">
      <c r="A235" s="2" t="s">
        <v>734</v>
      </c>
      <c r="B235" s="14" t="s">
        <v>140</v>
      </c>
      <c r="C235" s="14" t="s">
        <v>549</v>
      </c>
      <c r="E235" s="2">
        <v>65566901</v>
      </c>
      <c r="F235" s="2" t="str">
        <f t="shared" si="9"/>
        <v>https://www.google.fr/search?q=PUMA+65566901&amp;client=firefox-b&amp;tbm=isch&amp;source=lnms&amp;sa=X&amp;ved=0ahUKEwj59ILMoPnTAhXDDxoKHYTrBwYQ_AUIJigB&amp;biw=1920&amp;bih=1009</v>
      </c>
      <c r="G235" s="5" t="str">
        <f t="shared" si="10"/>
        <v>Google Images</v>
      </c>
      <c r="H235" s="2" t="s">
        <v>141</v>
      </c>
      <c r="I235" s="1">
        <v>4</v>
      </c>
      <c r="J235" s="17">
        <v>13.33</v>
      </c>
      <c r="K235" s="4">
        <f t="shared" si="11"/>
        <v>20</v>
      </c>
      <c r="L235" s="4">
        <v>40</v>
      </c>
      <c r="M235" s="6" t="s">
        <v>731</v>
      </c>
      <c r="N235" s="2" t="s">
        <v>544</v>
      </c>
      <c r="O235" s="6" t="s">
        <v>699</v>
      </c>
      <c r="P235" s="6" t="s">
        <v>578</v>
      </c>
      <c r="Q235" s="6" t="s">
        <v>602</v>
      </c>
      <c r="R235" s="6" t="s">
        <v>703</v>
      </c>
      <c r="S235" s="15" t="s">
        <v>708</v>
      </c>
      <c r="W235" s="2">
        <v>2</v>
      </c>
      <c r="Y235" s="2">
        <v>2</v>
      </c>
    </row>
    <row r="236" spans="1:92" ht="60.75" customHeight="1" x14ac:dyDescent="0.25">
      <c r="A236" s="2" t="s">
        <v>734</v>
      </c>
      <c r="B236" s="14" t="s">
        <v>177</v>
      </c>
      <c r="C236" s="14" t="s">
        <v>549</v>
      </c>
      <c r="E236" s="2">
        <v>76542805</v>
      </c>
      <c r="F236" s="2" t="str">
        <f t="shared" si="9"/>
        <v>https://www.google.fr/search?q=PUMA+76542805&amp;client=firefox-b&amp;tbm=isch&amp;source=lnms&amp;sa=X&amp;ved=0ahUKEwj59ILMoPnTAhXDDxoKHYTrBwYQ_AUIJigB&amp;biw=1920&amp;bih=1009</v>
      </c>
      <c r="G236" s="5" t="str">
        <f t="shared" si="10"/>
        <v>Google Images</v>
      </c>
      <c r="H236" s="2" t="s">
        <v>178</v>
      </c>
      <c r="I236" s="1">
        <v>4</v>
      </c>
      <c r="J236" s="17">
        <v>8.18</v>
      </c>
      <c r="K236" s="4">
        <f t="shared" si="11"/>
        <v>15</v>
      </c>
      <c r="L236" s="4">
        <v>30</v>
      </c>
      <c r="M236" s="6" t="s">
        <v>731</v>
      </c>
      <c r="N236" s="2" t="s">
        <v>544</v>
      </c>
      <c r="O236" s="6" t="s">
        <v>592</v>
      </c>
      <c r="P236" s="6" t="s">
        <v>578</v>
      </c>
      <c r="Q236" s="6" t="s">
        <v>604</v>
      </c>
      <c r="R236" s="6" t="s">
        <v>637</v>
      </c>
      <c r="S236" s="15" t="s">
        <v>725</v>
      </c>
      <c r="CK236" s="2">
        <v>1</v>
      </c>
      <c r="CM236" s="2">
        <v>2</v>
      </c>
      <c r="CN236" s="3">
        <v>1</v>
      </c>
    </row>
    <row r="237" spans="1:92" ht="60.75" customHeight="1" x14ac:dyDescent="0.25">
      <c r="A237" s="2" t="s">
        <v>734</v>
      </c>
      <c r="B237" s="14" t="s">
        <v>84</v>
      </c>
      <c r="C237" s="14" t="s">
        <v>543</v>
      </c>
      <c r="E237" s="2" t="s">
        <v>545</v>
      </c>
      <c r="F237" s="2" t="str">
        <f t="shared" si="9"/>
        <v>https://www.google.fr/search?q=PUMA+583154DB&amp;client=firefox-b&amp;tbm=isch&amp;source=lnms&amp;sa=X&amp;ved=0ahUKEwj59ILMoPnTAhXDDxoKHYTrBwYQ_AUIJigB&amp;biw=1920&amp;bih=1009</v>
      </c>
      <c r="G237" s="5" t="str">
        <f t="shared" si="10"/>
        <v>Google Images</v>
      </c>
      <c r="H237" s="2" t="s">
        <v>85</v>
      </c>
      <c r="I237" s="1">
        <v>2</v>
      </c>
      <c r="J237" s="17">
        <v>14.36</v>
      </c>
      <c r="K237" s="4">
        <f t="shared" si="11"/>
        <v>27.5</v>
      </c>
      <c r="L237" s="4">
        <v>55</v>
      </c>
      <c r="M237" s="6" t="s">
        <v>731</v>
      </c>
      <c r="N237" s="2" t="s">
        <v>544</v>
      </c>
      <c r="O237" s="6" t="s">
        <v>577</v>
      </c>
      <c r="P237" s="6" t="s">
        <v>701</v>
      </c>
      <c r="Q237" s="6" t="s">
        <v>602</v>
      </c>
      <c r="R237" s="6" t="s">
        <v>703</v>
      </c>
      <c r="S237" s="15">
        <v>0</v>
      </c>
      <c r="W237" s="2">
        <v>1</v>
      </c>
      <c r="X237" s="3">
        <v>1</v>
      </c>
    </row>
    <row r="238" spans="1:92" ht="60.75" customHeight="1" x14ac:dyDescent="0.25">
      <c r="A238" s="2" t="s">
        <v>734</v>
      </c>
      <c r="B238" s="14" t="s">
        <v>96</v>
      </c>
      <c r="C238" s="14" t="s">
        <v>547</v>
      </c>
      <c r="E238" s="2">
        <v>65531006</v>
      </c>
      <c r="F238" s="2" t="str">
        <f t="shared" si="9"/>
        <v>https://www.google.fr/search?q=PUMA+65531006&amp;client=firefox-b&amp;tbm=isch&amp;source=lnms&amp;sa=X&amp;ved=0ahUKEwj59ILMoPnTAhXDDxoKHYTrBwYQ_AUIJigB&amp;biw=1920&amp;bih=1009</v>
      </c>
      <c r="G238" s="5" t="str">
        <f t="shared" si="10"/>
        <v>Google Images</v>
      </c>
      <c r="H238" s="2" t="s">
        <v>97</v>
      </c>
      <c r="I238" s="1">
        <v>2</v>
      </c>
      <c r="J238" s="17">
        <v>11.27</v>
      </c>
      <c r="K238" s="4">
        <f t="shared" si="11"/>
        <v>17.5</v>
      </c>
      <c r="L238" s="4">
        <v>35</v>
      </c>
      <c r="M238" s="6" t="s">
        <v>731</v>
      </c>
      <c r="N238" s="2" t="s">
        <v>544</v>
      </c>
      <c r="O238" s="6" t="s">
        <v>587</v>
      </c>
      <c r="P238" s="6" t="s">
        <v>595</v>
      </c>
      <c r="Q238" s="6" t="s">
        <v>602</v>
      </c>
      <c r="R238" s="6" t="s">
        <v>703</v>
      </c>
      <c r="S238" s="15" t="s">
        <v>715</v>
      </c>
      <c r="V238" s="3">
        <v>2</v>
      </c>
    </row>
    <row r="239" spans="1:92" ht="60.75" customHeight="1" x14ac:dyDescent="0.25">
      <c r="A239" s="2" t="s">
        <v>734</v>
      </c>
      <c r="B239" s="14" t="s">
        <v>130</v>
      </c>
      <c r="C239" s="14" t="s">
        <v>547</v>
      </c>
      <c r="E239" s="2">
        <v>75704301</v>
      </c>
      <c r="F239" s="2" t="str">
        <f t="shared" si="9"/>
        <v>https://www.google.fr/search?q=PUMA+75704301&amp;client=firefox-b&amp;tbm=isch&amp;source=lnms&amp;sa=X&amp;ved=0ahUKEwj59ILMoPnTAhXDDxoKHYTrBwYQ_AUIJigB&amp;biw=1920&amp;bih=1009</v>
      </c>
      <c r="G239" s="5" t="str">
        <f t="shared" si="10"/>
        <v>Google Images</v>
      </c>
      <c r="H239" s="2" t="s">
        <v>131</v>
      </c>
      <c r="I239" s="1">
        <v>2</v>
      </c>
      <c r="J239" s="17">
        <v>11.27</v>
      </c>
      <c r="K239" s="4">
        <f t="shared" si="11"/>
        <v>45</v>
      </c>
      <c r="L239" s="4">
        <v>90</v>
      </c>
      <c r="M239" s="6" t="s">
        <v>731</v>
      </c>
      <c r="N239" s="2" t="s">
        <v>544</v>
      </c>
      <c r="O239" s="6" t="s">
        <v>698</v>
      </c>
      <c r="P239" s="6" t="s">
        <v>702</v>
      </c>
      <c r="Q239" s="6" t="s">
        <v>602</v>
      </c>
      <c r="R239" s="6" t="s">
        <v>614</v>
      </c>
      <c r="S239" s="15" t="s">
        <v>662</v>
      </c>
      <c r="Y239" s="2">
        <v>2</v>
      </c>
    </row>
    <row r="240" spans="1:92" ht="60.75" customHeight="1" x14ac:dyDescent="0.25">
      <c r="A240" s="2" t="s">
        <v>734</v>
      </c>
      <c r="B240" s="14" t="s">
        <v>191</v>
      </c>
      <c r="C240" s="14" t="s">
        <v>550</v>
      </c>
      <c r="E240" s="2">
        <v>53624601</v>
      </c>
      <c r="F240" s="2" t="str">
        <f t="shared" ref="F240:F248" si="12">"https://www.google.fr/search?q="&amp;A240&amp;"+"&amp;E240&amp;"&amp;client=firefox-b&amp;tbm=isch&amp;source=lnms&amp;sa=X&amp;ved=0ahUKEwj59ILMoPnTAhXDDxoKHYTrBwYQ_AUIJigB&amp;biw=1920&amp;bih=1009"</f>
        <v>https://www.google.fr/search?q=PUMA+53624601&amp;client=firefox-b&amp;tbm=isch&amp;source=lnms&amp;sa=X&amp;ved=0ahUKEwj59ILMoPnTAhXDDxoKHYTrBwYQ_AUIJigB&amp;biw=1920&amp;bih=1009</v>
      </c>
      <c r="G240" s="5" t="str">
        <f t="shared" ref="G240:G248" si="13">HYPERLINK(F240,"Google Images")</f>
        <v>Google Images</v>
      </c>
      <c r="H240" s="2" t="s">
        <v>192</v>
      </c>
      <c r="I240" s="1">
        <v>1</v>
      </c>
      <c r="J240" s="17">
        <v>12.3</v>
      </c>
      <c r="K240" s="4">
        <f t="shared" ref="K240:K248" si="14">L240/2</f>
        <v>22.5</v>
      </c>
      <c r="L240" s="4">
        <v>45</v>
      </c>
      <c r="M240" s="6" t="s">
        <v>731</v>
      </c>
      <c r="N240" s="2" t="s">
        <v>544</v>
      </c>
      <c r="O240" s="6" t="s">
        <v>586</v>
      </c>
      <c r="P240" s="6" t="s">
        <v>581</v>
      </c>
      <c r="Q240" s="6" t="s">
        <v>602</v>
      </c>
      <c r="R240" s="6" t="s">
        <v>703</v>
      </c>
      <c r="S240" s="15" t="s">
        <v>606</v>
      </c>
      <c r="U240" s="2">
        <v>2</v>
      </c>
      <c r="V240" s="3">
        <v>6</v>
      </c>
      <c r="W240" s="2">
        <v>6</v>
      </c>
      <c r="X240" s="3">
        <v>15</v>
      </c>
      <c r="Y240" s="2">
        <v>7</v>
      </c>
    </row>
    <row r="241" spans="1:108" ht="60.75" customHeight="1" x14ac:dyDescent="0.25">
      <c r="A241" s="2" t="s">
        <v>734</v>
      </c>
      <c r="B241" s="14" t="s">
        <v>134</v>
      </c>
      <c r="C241" s="14" t="s">
        <v>549</v>
      </c>
      <c r="E241" s="2">
        <v>53196401</v>
      </c>
      <c r="F241" s="2" t="str">
        <f t="shared" si="12"/>
        <v>https://www.google.fr/search?q=PUMA+53196401&amp;client=firefox-b&amp;tbm=isch&amp;source=lnms&amp;sa=X&amp;ved=0ahUKEwj59ILMoPnTAhXDDxoKHYTrBwYQ_AUIJigB&amp;biw=1920&amp;bih=1009</v>
      </c>
      <c r="G241" s="5" t="str">
        <f t="shared" si="13"/>
        <v>Google Images</v>
      </c>
      <c r="H241" s="2" t="s">
        <v>135</v>
      </c>
      <c r="I241" s="1">
        <v>1</v>
      </c>
      <c r="J241" s="17">
        <v>24.66</v>
      </c>
      <c r="K241" s="4">
        <f t="shared" si="14"/>
        <v>55</v>
      </c>
      <c r="L241" s="4">
        <v>110</v>
      </c>
      <c r="M241" s="6" t="s">
        <v>731</v>
      </c>
      <c r="N241" s="2" t="s">
        <v>544</v>
      </c>
      <c r="O241" s="6" t="s">
        <v>577</v>
      </c>
      <c r="P241" s="6" t="s">
        <v>581</v>
      </c>
      <c r="Q241" s="6" t="s">
        <v>602</v>
      </c>
      <c r="R241" s="6" t="s">
        <v>703</v>
      </c>
      <c r="S241" s="15" t="s">
        <v>606</v>
      </c>
      <c r="W241" s="2">
        <v>1</v>
      </c>
    </row>
    <row r="242" spans="1:108" ht="60.75" customHeight="1" x14ac:dyDescent="0.25">
      <c r="A242" s="2" t="s">
        <v>734</v>
      </c>
      <c r="B242" s="14" t="s">
        <v>90</v>
      </c>
      <c r="C242" s="14" t="s">
        <v>547</v>
      </c>
      <c r="E242" s="2">
        <v>37486601</v>
      </c>
      <c r="F242" s="2" t="str">
        <f t="shared" si="12"/>
        <v>https://www.google.fr/search?q=PUMA+37486601&amp;client=firefox-b&amp;tbm=isch&amp;source=lnms&amp;sa=X&amp;ved=0ahUKEwj59ILMoPnTAhXDDxoKHYTrBwYQ_AUIJigB&amp;biw=1920&amp;bih=1009</v>
      </c>
      <c r="G242" s="5" t="str">
        <f t="shared" si="13"/>
        <v>Google Images</v>
      </c>
      <c r="H242" s="2" t="s">
        <v>91</v>
      </c>
      <c r="I242" s="1">
        <v>1</v>
      </c>
      <c r="J242" s="17">
        <v>28.78</v>
      </c>
      <c r="K242" s="4">
        <f t="shared" si="14"/>
        <v>55</v>
      </c>
      <c r="L242" s="4">
        <v>110</v>
      </c>
      <c r="M242" s="6" t="s">
        <v>732</v>
      </c>
      <c r="N242" s="2" t="s">
        <v>544</v>
      </c>
      <c r="O242" s="6" t="s">
        <v>582</v>
      </c>
      <c r="P242" s="6" t="s">
        <v>701</v>
      </c>
      <c r="Q242" s="6" t="s">
        <v>602</v>
      </c>
      <c r="R242" s="6" t="s">
        <v>614</v>
      </c>
      <c r="S242" s="15" t="s">
        <v>726</v>
      </c>
      <c r="AG242" s="2">
        <v>1</v>
      </c>
    </row>
    <row r="243" spans="1:108" ht="60.75" customHeight="1" x14ac:dyDescent="0.25">
      <c r="A243" s="2" t="s">
        <v>734</v>
      </c>
      <c r="B243" s="14" t="s">
        <v>438</v>
      </c>
      <c r="C243" s="14" t="s">
        <v>570</v>
      </c>
      <c r="E243" s="2">
        <v>67010001</v>
      </c>
      <c r="F243" s="2" t="str">
        <f t="shared" si="12"/>
        <v>https://www.google.fr/search?q=PUMA+67010001&amp;client=firefox-b&amp;tbm=isch&amp;source=lnms&amp;sa=X&amp;ved=0ahUKEwj59ILMoPnTAhXDDxoKHYTrBwYQ_AUIJigB&amp;biw=1920&amp;bih=1009</v>
      </c>
      <c r="G243" s="10" t="str">
        <f t="shared" si="13"/>
        <v>Google Images</v>
      </c>
      <c r="H243" s="2" t="s">
        <v>195</v>
      </c>
      <c r="I243" s="1">
        <v>1</v>
      </c>
      <c r="J243" s="17">
        <v>12.3</v>
      </c>
      <c r="K243" s="4">
        <f t="shared" si="14"/>
        <v>20</v>
      </c>
      <c r="L243" s="4">
        <v>40</v>
      </c>
      <c r="M243" s="11" t="s">
        <v>731</v>
      </c>
      <c r="N243" s="2" t="s">
        <v>544</v>
      </c>
      <c r="O243" s="11" t="s">
        <v>579</v>
      </c>
      <c r="P243" s="11" t="s">
        <v>585</v>
      </c>
      <c r="Q243" s="11" t="s">
        <v>604</v>
      </c>
      <c r="R243" s="11" t="s">
        <v>637</v>
      </c>
      <c r="S243" s="16" t="s">
        <v>606</v>
      </c>
      <c r="T243" s="2"/>
      <c r="V243" s="2"/>
      <c r="X243" s="2"/>
      <c r="Z243" s="2"/>
      <c r="AB243" s="2"/>
      <c r="AD243" s="2"/>
      <c r="AF243" s="2"/>
      <c r="AH243" s="2"/>
      <c r="AJ243" s="2"/>
      <c r="AL243" s="2"/>
      <c r="AN243" s="2"/>
      <c r="AP243" s="2"/>
      <c r="AR243" s="2"/>
      <c r="AT243" s="2"/>
      <c r="AV243" s="2"/>
      <c r="AX243" s="2"/>
      <c r="AZ243" s="2"/>
      <c r="BB243" s="2"/>
      <c r="BD243" s="2"/>
      <c r="BF243" s="2"/>
      <c r="BH243" s="2"/>
      <c r="BJ243" s="2"/>
      <c r="BL243" s="2"/>
      <c r="BN243" s="2"/>
      <c r="BP243" s="2"/>
      <c r="BR243" s="2"/>
      <c r="BT243" s="2"/>
      <c r="BV243" s="2"/>
      <c r="BX243" s="2"/>
      <c r="BZ243" s="2"/>
      <c r="CB243" s="2"/>
      <c r="CD243" s="2"/>
      <c r="CF243" s="2"/>
      <c r="CH243" s="2"/>
      <c r="CJ243" s="2"/>
      <c r="CK243" s="2">
        <v>1</v>
      </c>
      <c r="CL243" s="2">
        <v>3</v>
      </c>
      <c r="CM243" s="2">
        <v>13</v>
      </c>
      <c r="CN243" s="2">
        <v>16</v>
      </c>
      <c r="CO243" s="2">
        <v>18</v>
      </c>
      <c r="CP243" s="2">
        <v>14</v>
      </c>
      <c r="CQ243" s="2">
        <v>5</v>
      </c>
      <c r="CR243" s="2"/>
      <c r="CT243" s="2"/>
      <c r="CV243" s="2"/>
      <c r="CX243" s="2"/>
      <c r="CZ243" s="2"/>
      <c r="DB243" s="2"/>
      <c r="DD243" s="2"/>
    </row>
    <row r="244" spans="1:108" ht="60.75" customHeight="1" x14ac:dyDescent="0.25">
      <c r="A244" s="2" t="s">
        <v>734</v>
      </c>
      <c r="B244" s="14" t="s">
        <v>155</v>
      </c>
      <c r="C244" s="14" t="s">
        <v>549</v>
      </c>
      <c r="E244" s="2">
        <v>70341917</v>
      </c>
      <c r="F244" s="2" t="str">
        <f t="shared" si="12"/>
        <v>https://www.google.fr/search?q=PUMA+70341917&amp;client=firefox-b&amp;tbm=isch&amp;source=lnms&amp;sa=X&amp;ved=0ahUKEwj59ILMoPnTAhXDDxoKHYTrBwYQ_AUIJigB&amp;biw=1920&amp;bih=1009</v>
      </c>
      <c r="G244" s="5" t="str">
        <f t="shared" si="13"/>
        <v>Google Images</v>
      </c>
      <c r="H244" s="2" t="s">
        <v>156</v>
      </c>
      <c r="I244" s="1">
        <v>1</v>
      </c>
      <c r="J244" s="17">
        <v>7.4074999999999998</v>
      </c>
      <c r="K244" s="4">
        <f t="shared" si="14"/>
        <v>10</v>
      </c>
      <c r="L244" s="4">
        <v>20</v>
      </c>
      <c r="M244" s="6" t="s">
        <v>731</v>
      </c>
      <c r="N244" s="2" t="s">
        <v>544</v>
      </c>
      <c r="O244" s="6" t="s">
        <v>699</v>
      </c>
      <c r="P244" s="6" t="s">
        <v>578</v>
      </c>
      <c r="Q244" s="6" t="s">
        <v>602</v>
      </c>
      <c r="R244" s="6" t="s">
        <v>703</v>
      </c>
      <c r="S244" s="15" t="s">
        <v>722</v>
      </c>
      <c r="W244" s="2">
        <v>1</v>
      </c>
    </row>
    <row r="245" spans="1:108" ht="60.75" customHeight="1" x14ac:dyDescent="0.25">
      <c r="A245" s="2" t="s">
        <v>734</v>
      </c>
      <c r="B245" s="14" t="s">
        <v>109</v>
      </c>
      <c r="C245" s="14" t="s">
        <v>547</v>
      </c>
      <c r="E245" s="2">
        <v>70343602</v>
      </c>
      <c r="F245" s="2" t="str">
        <f t="shared" si="12"/>
        <v>https://www.google.fr/search?q=PUMA+70343602&amp;client=firefox-b&amp;tbm=isch&amp;source=lnms&amp;sa=X&amp;ved=0ahUKEwj59ILMoPnTAhXDDxoKHYTrBwYQ_AUIJigB&amp;biw=1920&amp;bih=1009</v>
      </c>
      <c r="G245" s="5" t="str">
        <f t="shared" si="13"/>
        <v>Google Images</v>
      </c>
      <c r="H245" s="2" t="s">
        <v>110</v>
      </c>
      <c r="I245" s="1">
        <v>1</v>
      </c>
      <c r="J245" s="17">
        <v>7.15</v>
      </c>
      <c r="K245" s="4">
        <f t="shared" si="14"/>
        <v>7.5</v>
      </c>
      <c r="L245" s="4">
        <v>15</v>
      </c>
      <c r="M245" s="6" t="s">
        <v>731</v>
      </c>
      <c r="N245" s="2" t="s">
        <v>544</v>
      </c>
      <c r="O245" s="6" t="s">
        <v>592</v>
      </c>
      <c r="P245" s="6" t="s">
        <v>595</v>
      </c>
      <c r="Q245" s="6" t="s">
        <v>602</v>
      </c>
      <c r="R245" s="6" t="s">
        <v>703</v>
      </c>
      <c r="S245" s="15" t="s">
        <v>706</v>
      </c>
      <c r="W245" s="2">
        <v>1</v>
      </c>
    </row>
    <row r="246" spans="1:108" ht="60.75" customHeight="1" x14ac:dyDescent="0.25">
      <c r="A246" s="2" t="s">
        <v>734</v>
      </c>
      <c r="B246" s="14" t="s">
        <v>88</v>
      </c>
      <c r="C246" s="14" t="s">
        <v>546</v>
      </c>
      <c r="E246" s="2">
        <v>75662304</v>
      </c>
      <c r="F246" s="2" t="str">
        <f t="shared" si="12"/>
        <v>https://www.google.fr/search?q=PUMA+75662304&amp;client=firefox-b&amp;tbm=isch&amp;source=lnms&amp;sa=X&amp;ved=0ahUKEwj59ILMoPnTAhXDDxoKHYTrBwYQ_AUIJigB&amp;biw=1920&amp;bih=1009</v>
      </c>
      <c r="G246" s="5" t="str">
        <f t="shared" si="13"/>
        <v>Google Images</v>
      </c>
      <c r="H246" s="2" t="s">
        <v>89</v>
      </c>
      <c r="I246" s="1">
        <v>1</v>
      </c>
      <c r="J246" s="17">
        <v>16.420000000000002</v>
      </c>
      <c r="K246" s="4">
        <f t="shared" si="14"/>
        <v>45</v>
      </c>
      <c r="L246" s="4">
        <v>90</v>
      </c>
      <c r="M246" s="6" t="s">
        <v>731</v>
      </c>
      <c r="N246" s="2" t="s">
        <v>544</v>
      </c>
      <c r="O246" s="6" t="s">
        <v>577</v>
      </c>
      <c r="P246" s="6" t="s">
        <v>702</v>
      </c>
      <c r="Q246" s="6" t="s">
        <v>602</v>
      </c>
      <c r="R246" s="6" t="s">
        <v>703</v>
      </c>
      <c r="S246" s="15">
        <v>0</v>
      </c>
      <c r="U246" s="2">
        <v>1</v>
      </c>
    </row>
    <row r="247" spans="1:108" ht="60.75" customHeight="1" x14ac:dyDescent="0.25">
      <c r="A247" s="2" t="s">
        <v>734</v>
      </c>
      <c r="B247" s="14" t="s">
        <v>92</v>
      </c>
      <c r="C247" s="14" t="s">
        <v>547</v>
      </c>
      <c r="E247" s="2">
        <v>65525901</v>
      </c>
      <c r="F247" s="2" t="str">
        <f t="shared" si="12"/>
        <v>https://www.google.fr/search?q=PUMA+65525901&amp;client=firefox-b&amp;tbm=isch&amp;source=lnms&amp;sa=X&amp;ved=0ahUKEwj59ILMoPnTAhXDDxoKHYTrBwYQ_AUIJigB&amp;biw=1920&amp;bih=1009</v>
      </c>
      <c r="G247" s="5" t="str">
        <f t="shared" si="13"/>
        <v>Google Images</v>
      </c>
      <c r="H247" s="2" t="s">
        <v>93</v>
      </c>
      <c r="I247" s="1">
        <v>1</v>
      </c>
      <c r="J247" s="17">
        <v>14.36</v>
      </c>
      <c r="K247" s="4">
        <f t="shared" si="14"/>
        <v>0</v>
      </c>
      <c r="M247" s="6" t="s">
        <v>731</v>
      </c>
      <c r="N247" s="2" t="s">
        <v>544</v>
      </c>
      <c r="O247" s="6" t="s">
        <v>579</v>
      </c>
      <c r="P247" s="6" t="s">
        <v>595</v>
      </c>
      <c r="Q247" s="6" t="s">
        <v>602</v>
      </c>
      <c r="R247" s="6" t="s">
        <v>703</v>
      </c>
      <c r="S247" s="15" t="s">
        <v>606</v>
      </c>
      <c r="X247" s="3">
        <v>1</v>
      </c>
    </row>
    <row r="248" spans="1:108" ht="60.75" customHeight="1" x14ac:dyDescent="0.25">
      <c r="A248" s="2" t="s">
        <v>734</v>
      </c>
      <c r="B248" s="14" t="s">
        <v>132</v>
      </c>
      <c r="C248" s="14" t="s">
        <v>549</v>
      </c>
      <c r="E248" s="2">
        <v>53177801</v>
      </c>
      <c r="F248" s="2" t="str">
        <f t="shared" si="12"/>
        <v>https://www.google.fr/search?q=PUMA+53177801&amp;client=firefox-b&amp;tbm=isch&amp;source=lnms&amp;sa=X&amp;ved=0ahUKEwj59ILMoPnTAhXDDxoKHYTrBwYQ_AUIJigB&amp;biw=1920&amp;bih=1009</v>
      </c>
      <c r="G248" s="5" t="str">
        <f t="shared" si="13"/>
        <v>Google Images</v>
      </c>
      <c r="H248" s="2" t="s">
        <v>133</v>
      </c>
      <c r="I248" s="1">
        <v>1</v>
      </c>
      <c r="J248" s="17">
        <v>10.24</v>
      </c>
      <c r="K248" s="4">
        <f t="shared" si="14"/>
        <v>0</v>
      </c>
      <c r="L248" s="4">
        <v>0</v>
      </c>
      <c r="M248" s="6" t="s">
        <v>731</v>
      </c>
      <c r="N248" s="2" t="s">
        <v>544</v>
      </c>
      <c r="O248" s="6" t="s">
        <v>586</v>
      </c>
      <c r="P248" s="6">
        <v>0</v>
      </c>
      <c r="Q248" s="6" t="s">
        <v>602</v>
      </c>
      <c r="R248" s="6" t="s">
        <v>703</v>
      </c>
      <c r="S248" s="15">
        <v>0</v>
      </c>
      <c r="U248" s="2">
        <v>1</v>
      </c>
    </row>
    <row r="249" spans="1:108" x14ac:dyDescent="0.25">
      <c r="I249" s="1">
        <f>SUM(I2:I248)</f>
        <v>35268</v>
      </c>
    </row>
  </sheetData>
  <autoFilter ref="A1:DF248">
    <sortState ref="A2:DG248">
      <sortCondition descending="1" ref="I1:I248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Puma 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2023-12-06T08:29:57Z</dcterms:created>
  <dcterms:modified xsi:type="dcterms:W3CDTF">2024-02-01T15:01:30Z</dcterms:modified>
</cp:coreProperties>
</file>